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F7911AB8-7EC8-4BAB-80C8-1FE9889E2B6B}" xr6:coauthVersionLast="43" xr6:coauthVersionMax="43" xr10:uidLastSave="{00000000-0000-0000-0000-000000000000}"/>
  <bookViews>
    <workbookView xWindow="-120" yWindow="-120" windowWidth="38640" windowHeight="15990" activeTab="1" xr2:uid="{00000000-000D-0000-FFFF-FFFF00000000}"/>
  </bookViews>
  <sheets>
    <sheet name="Participants" sheetId="1" r:id="rId1"/>
    <sheet name="50 - All" sheetId="2" r:id="rId2"/>
    <sheet name="100- All" sheetId="3" r:id="rId3"/>
    <sheet name="200 - All" sheetId="4" r:id="rId4"/>
    <sheet name="400 - All" sheetId="5" r:id="rId5"/>
    <sheet name="800 - ALL" sheetId="6" r:id="rId6"/>
    <sheet name="1600mm - ALL" sheetId="7" r:id="rId7"/>
    <sheet name="4x100 - ALL" sheetId="8" r:id="rId8"/>
    <sheet name="Boys Long Jump" sheetId="9" r:id="rId9"/>
    <sheet name="Girls Long Jump" sheetId="10" r:id="rId10"/>
  </sheets>
  <definedNames>
    <definedName name="_xlnm._FilterDatabase" localSheetId="1" hidden="1">'50 - All'!$A$1:$AB$277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0" l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32" i="10"/>
  <c r="L5" i="10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4" i="10"/>
  <c r="L34" i="9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33" i="9"/>
  <c r="K119" i="5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K155" i="5" s="1"/>
  <c r="K156" i="5" s="1"/>
  <c r="K118" i="5"/>
  <c r="K92" i="5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91" i="5"/>
  <c r="K45" i="5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44" i="5"/>
  <c r="K42" i="5"/>
  <c r="K4" i="5"/>
  <c r="K5" i="5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3" i="5"/>
  <c r="K174" i="4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38" i="4" s="1"/>
  <c r="K139" i="4" s="1"/>
  <c r="K191" i="4" s="1"/>
  <c r="K192" i="4" s="1"/>
  <c r="K193" i="4" s="1"/>
  <c r="K194" i="4" s="1"/>
  <c r="K195" i="4" s="1"/>
  <c r="K196" i="4" s="1"/>
  <c r="K140" i="4" s="1"/>
  <c r="K141" i="4" s="1"/>
  <c r="K197" i="4" s="1"/>
  <c r="K142" i="4" s="1"/>
  <c r="K198" i="4" s="1"/>
  <c r="K199" i="4" s="1"/>
  <c r="K200" i="4" s="1"/>
  <c r="K143" i="4" s="1"/>
  <c r="K144" i="4" s="1"/>
  <c r="K201" i="4" s="1"/>
  <c r="K145" i="4" s="1"/>
  <c r="K202" i="4" s="1"/>
  <c r="K146" i="4" s="1"/>
  <c r="K203" i="4" s="1"/>
  <c r="K204" i="4" s="1"/>
  <c r="K205" i="4" s="1"/>
  <c r="K147" i="4" s="1"/>
  <c r="K206" i="4" s="1"/>
  <c r="K207" i="4" s="1"/>
  <c r="K208" i="4" s="1"/>
  <c r="K148" i="4" s="1"/>
  <c r="K209" i="4" s="1"/>
  <c r="K210" i="4" s="1"/>
  <c r="K211" i="4" s="1"/>
  <c r="K149" i="4" s="1"/>
  <c r="K212" i="4" s="1"/>
  <c r="K213" i="4" s="1"/>
  <c r="K150" i="4" s="1"/>
  <c r="K151" i="4" s="1"/>
  <c r="K214" i="4" s="1"/>
  <c r="K215" i="4" s="1"/>
  <c r="K152" i="4" s="1"/>
  <c r="K153" i="4" s="1"/>
  <c r="K154" i="4" s="1"/>
  <c r="K155" i="4" s="1"/>
  <c r="K156" i="4" s="1"/>
  <c r="K157" i="4" s="1"/>
  <c r="K216" i="4" s="1"/>
  <c r="K217" i="4" s="1"/>
  <c r="K218" i="4" s="1"/>
  <c r="K219" i="4" s="1"/>
  <c r="K158" i="4" s="1"/>
  <c r="K220" i="4" s="1"/>
  <c r="K221" i="4" s="1"/>
  <c r="K222" i="4" s="1"/>
  <c r="K159" i="4" s="1"/>
  <c r="K223" i="4" s="1"/>
  <c r="K160" i="4" s="1"/>
  <c r="K161" i="4" s="1"/>
  <c r="K162" i="4" s="1"/>
  <c r="K163" i="4" s="1"/>
  <c r="K224" i="4" s="1"/>
  <c r="K225" i="4" s="1"/>
  <c r="K164" i="4" s="1"/>
  <c r="K226" i="4" s="1"/>
  <c r="K165" i="4" s="1"/>
  <c r="K227" i="4" s="1"/>
  <c r="K166" i="4" s="1"/>
  <c r="K228" i="4" s="1"/>
  <c r="K167" i="4" s="1"/>
  <c r="K229" i="4" s="1"/>
  <c r="K168" i="4" s="1"/>
  <c r="K230" i="4" s="1"/>
  <c r="K231" i="4" s="1"/>
  <c r="K169" i="4" s="1"/>
  <c r="K170" i="4" s="1"/>
  <c r="K171" i="4" s="1"/>
  <c r="J73" i="4"/>
  <c r="I73" i="4"/>
  <c r="H73" i="4"/>
  <c r="G73" i="4"/>
  <c r="F73" i="4"/>
  <c r="K63" i="4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229" i="3"/>
  <c r="K230" i="3" s="1"/>
  <c r="K231" i="3" s="1"/>
  <c r="K232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4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185" i="3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6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80" i="3" l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4" i="3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198" i="2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113" i="2"/>
  <c r="K114" i="2" s="1"/>
  <c r="K115" i="2" s="1"/>
  <c r="K116" i="2" s="1"/>
  <c r="K117" i="2" s="1"/>
  <c r="K118" i="2" s="1"/>
  <c r="K124" i="2" s="1"/>
  <c r="K125" i="2" s="1"/>
  <c r="K126" i="2" s="1"/>
  <c r="K127" i="2" s="1"/>
  <c r="K128" i="2" s="1"/>
  <c r="K129" i="2" s="1"/>
  <c r="K131" i="2" s="1"/>
  <c r="K132" i="2" s="1"/>
  <c r="K133" i="2" s="1"/>
  <c r="K134" i="2" s="1"/>
  <c r="K135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77" i="2"/>
  <c r="K78" i="2" s="1"/>
  <c r="K79" i="2" s="1"/>
  <c r="K80" i="2" s="1"/>
  <c r="K81" i="2" s="1"/>
  <c r="K82" i="2" s="1"/>
  <c r="K83" i="2" s="1"/>
  <c r="K84" i="2" s="1"/>
  <c r="K85" i="2" s="1"/>
  <c r="K86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G22" i="8" l="1"/>
  <c r="K22" i="10"/>
  <c r="J22" i="10"/>
  <c r="I22" i="10"/>
  <c r="H22" i="10"/>
  <c r="G22" i="10"/>
  <c r="K21" i="10"/>
  <c r="J21" i="10"/>
  <c r="I21" i="10"/>
  <c r="H21" i="10"/>
  <c r="G21" i="10"/>
  <c r="K72" i="10"/>
  <c r="J72" i="10"/>
  <c r="I72" i="10"/>
  <c r="H72" i="10"/>
  <c r="G72" i="10"/>
  <c r="K20" i="10"/>
  <c r="J20" i="10"/>
  <c r="I20" i="10"/>
  <c r="H20" i="10"/>
  <c r="G20" i="10"/>
  <c r="K71" i="10"/>
  <c r="J71" i="10"/>
  <c r="I71" i="10"/>
  <c r="H71" i="10"/>
  <c r="G71" i="10"/>
  <c r="K70" i="10"/>
  <c r="J70" i="10"/>
  <c r="I70" i="10"/>
  <c r="H70" i="10"/>
  <c r="G70" i="10"/>
  <c r="K19" i="10"/>
  <c r="J19" i="10"/>
  <c r="I19" i="10"/>
  <c r="H19" i="10"/>
  <c r="G19" i="10"/>
  <c r="K69" i="10"/>
  <c r="J69" i="10"/>
  <c r="I69" i="10"/>
  <c r="H69" i="10"/>
  <c r="G69" i="10"/>
  <c r="K68" i="10"/>
  <c r="J68" i="10"/>
  <c r="I68" i="10"/>
  <c r="H68" i="10"/>
  <c r="G68" i="10"/>
  <c r="K18" i="10"/>
  <c r="J18" i="10"/>
  <c r="I18" i="10"/>
  <c r="H18" i="10"/>
  <c r="G1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17" i="10"/>
  <c r="J17" i="10"/>
  <c r="I17" i="10"/>
  <c r="H17" i="10"/>
  <c r="G17" i="10"/>
  <c r="K64" i="10"/>
  <c r="J64" i="10"/>
  <c r="I64" i="10"/>
  <c r="H64" i="10"/>
  <c r="G64" i="10"/>
  <c r="K63" i="10"/>
  <c r="J63" i="10"/>
  <c r="I63" i="10"/>
  <c r="H63" i="10"/>
  <c r="G63" i="10"/>
  <c r="K16" i="10"/>
  <c r="J16" i="10"/>
  <c r="I16" i="10"/>
  <c r="H16" i="10"/>
  <c r="G16" i="10"/>
  <c r="K62" i="10"/>
  <c r="J62" i="10"/>
  <c r="I62" i="10"/>
  <c r="H62" i="10"/>
  <c r="G62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61" i="10"/>
  <c r="J61" i="10"/>
  <c r="I61" i="10"/>
  <c r="H61" i="10"/>
  <c r="G61" i="10"/>
  <c r="K12" i="10"/>
  <c r="J12" i="10"/>
  <c r="I12" i="10"/>
  <c r="H12" i="10"/>
  <c r="G12" i="10"/>
  <c r="K60" i="10"/>
  <c r="J60" i="10"/>
  <c r="I60" i="10"/>
  <c r="H60" i="10"/>
  <c r="G60" i="10"/>
  <c r="K59" i="10"/>
  <c r="J59" i="10"/>
  <c r="I59" i="10"/>
  <c r="H59" i="10"/>
  <c r="G59" i="10"/>
  <c r="K11" i="10"/>
  <c r="J11" i="10"/>
  <c r="I11" i="10"/>
  <c r="H11" i="10"/>
  <c r="G11" i="10"/>
  <c r="K58" i="10"/>
  <c r="J58" i="10"/>
  <c r="I58" i="10"/>
  <c r="H58" i="10"/>
  <c r="G58" i="10"/>
  <c r="K10" i="10"/>
  <c r="J10" i="10"/>
  <c r="I10" i="10"/>
  <c r="H10" i="10"/>
  <c r="G10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9" i="10"/>
  <c r="J9" i="10"/>
  <c r="I9" i="10"/>
  <c r="H9" i="10"/>
  <c r="G9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7" i="10"/>
  <c r="J7" i="10"/>
  <c r="I7" i="10"/>
  <c r="H7" i="10"/>
  <c r="G7" i="10"/>
  <c r="K45" i="10"/>
  <c r="J45" i="10"/>
  <c r="I45" i="10"/>
  <c r="H45" i="10"/>
  <c r="G45" i="10"/>
  <c r="K44" i="10"/>
  <c r="J44" i="10"/>
  <c r="I44" i="10"/>
  <c r="H44" i="10"/>
  <c r="G44" i="10"/>
  <c r="K6" i="10"/>
  <c r="J6" i="10"/>
  <c r="I6" i="10"/>
  <c r="H6" i="10"/>
  <c r="G6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5" i="10"/>
  <c r="J5" i="10"/>
  <c r="I5" i="10"/>
  <c r="H5" i="10"/>
  <c r="G5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4" i="10"/>
  <c r="J4" i="10"/>
  <c r="I4" i="10"/>
  <c r="H4" i="10"/>
  <c r="G4" i="10"/>
  <c r="K36" i="10"/>
  <c r="J36" i="10"/>
  <c r="I36" i="10"/>
  <c r="H36" i="10"/>
  <c r="G36" i="10"/>
  <c r="K35" i="10"/>
  <c r="J35" i="10"/>
  <c r="I35" i="10"/>
  <c r="H35" i="10"/>
  <c r="G35" i="10"/>
  <c r="K3" i="10"/>
  <c r="J3" i="10"/>
  <c r="I3" i="10"/>
  <c r="H3" i="10"/>
  <c r="G3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8" i="10"/>
  <c r="J8" i="10"/>
  <c r="I8" i="10"/>
  <c r="H8" i="10"/>
  <c r="G8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76" i="9"/>
  <c r="J76" i="9"/>
  <c r="I76" i="9"/>
  <c r="H76" i="9"/>
  <c r="G76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J18" i="9"/>
  <c r="I18" i="9"/>
  <c r="H18" i="9"/>
  <c r="G18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17" i="9"/>
  <c r="J17" i="9"/>
  <c r="I17" i="9"/>
  <c r="H17" i="9"/>
  <c r="G17" i="9"/>
  <c r="K16" i="9"/>
  <c r="J16" i="9"/>
  <c r="I16" i="9"/>
  <c r="H16" i="9"/>
  <c r="G16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15" i="9"/>
  <c r="J15" i="9"/>
  <c r="I15" i="9"/>
  <c r="H15" i="9"/>
  <c r="G15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14" i="9"/>
  <c r="J14" i="9"/>
  <c r="I14" i="9"/>
  <c r="H14" i="9"/>
  <c r="G14" i="9"/>
  <c r="K13" i="9"/>
  <c r="J13" i="9"/>
  <c r="I13" i="9"/>
  <c r="H13" i="9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G9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8" i="9"/>
  <c r="J8" i="9"/>
  <c r="I8" i="9"/>
  <c r="H8" i="9"/>
  <c r="G8" i="9"/>
  <c r="K7" i="9"/>
  <c r="J7" i="9"/>
  <c r="I7" i="9"/>
  <c r="H7" i="9"/>
  <c r="G7" i="9"/>
  <c r="K54" i="9"/>
  <c r="J54" i="9"/>
  <c r="I54" i="9"/>
  <c r="H54" i="9"/>
  <c r="G54" i="9"/>
  <c r="K53" i="9"/>
  <c r="J53" i="9"/>
  <c r="I53" i="9"/>
  <c r="H53" i="9"/>
  <c r="G53" i="9"/>
  <c r="K6" i="9"/>
  <c r="J6" i="9"/>
  <c r="I6" i="9"/>
  <c r="H6" i="9"/>
  <c r="G6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5" i="9"/>
  <c r="J5" i="9"/>
  <c r="I5" i="9"/>
  <c r="H5" i="9"/>
  <c r="G5" i="9"/>
  <c r="K47" i="9"/>
  <c r="J47" i="9"/>
  <c r="I47" i="9"/>
  <c r="H47" i="9"/>
  <c r="G47" i="9"/>
  <c r="K46" i="9"/>
  <c r="J46" i="9"/>
  <c r="I46" i="9"/>
  <c r="H46" i="9"/>
  <c r="G46" i="9"/>
  <c r="K4" i="9"/>
  <c r="J4" i="9"/>
  <c r="I4" i="9"/>
  <c r="H4" i="9"/>
  <c r="G4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3" i="9"/>
  <c r="J3" i="9"/>
  <c r="I3" i="9"/>
  <c r="H3" i="9"/>
  <c r="G3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K24" i="9"/>
  <c r="J24" i="9"/>
  <c r="I24" i="9"/>
  <c r="H24" i="9"/>
  <c r="G24" i="9"/>
  <c r="K23" i="9"/>
  <c r="J23" i="9"/>
  <c r="I23" i="9"/>
  <c r="H23" i="9"/>
  <c r="G23" i="9"/>
  <c r="W40" i="8"/>
  <c r="U40" i="8"/>
  <c r="S40" i="8"/>
  <c r="Q40" i="8"/>
  <c r="J40" i="8"/>
  <c r="N40" i="8" s="1"/>
  <c r="I40" i="8"/>
  <c r="H40" i="8"/>
  <c r="G40" i="8"/>
  <c r="F40" i="8"/>
  <c r="W39" i="8"/>
  <c r="U39" i="8"/>
  <c r="S39" i="8"/>
  <c r="Q39" i="8"/>
  <c r="J39" i="8"/>
  <c r="N39" i="8" s="1"/>
  <c r="I39" i="8"/>
  <c r="H39" i="8"/>
  <c r="G39" i="8"/>
  <c r="F39" i="8"/>
  <c r="W38" i="8"/>
  <c r="U38" i="8"/>
  <c r="S38" i="8"/>
  <c r="Q38" i="8"/>
  <c r="J38" i="8"/>
  <c r="N38" i="8" s="1"/>
  <c r="I38" i="8"/>
  <c r="H38" i="8"/>
  <c r="G38" i="8"/>
  <c r="F38" i="8"/>
  <c r="W37" i="8"/>
  <c r="U37" i="8"/>
  <c r="S37" i="8"/>
  <c r="Q37" i="8"/>
  <c r="J37" i="8"/>
  <c r="N37" i="8" s="1"/>
  <c r="I37" i="8"/>
  <c r="H37" i="8"/>
  <c r="G37" i="8"/>
  <c r="F37" i="8"/>
  <c r="W36" i="8"/>
  <c r="U36" i="8"/>
  <c r="S36" i="8"/>
  <c r="Q36" i="8"/>
  <c r="J36" i="8"/>
  <c r="N36" i="8" s="1"/>
  <c r="I36" i="8"/>
  <c r="H36" i="8"/>
  <c r="G36" i="8"/>
  <c r="F36" i="8"/>
  <c r="W35" i="8"/>
  <c r="U35" i="8"/>
  <c r="S35" i="8"/>
  <c r="Q35" i="8"/>
  <c r="J35" i="8"/>
  <c r="N35" i="8" s="1"/>
  <c r="I35" i="8"/>
  <c r="H35" i="8"/>
  <c r="G35" i="8"/>
  <c r="F35" i="8"/>
  <c r="W34" i="8"/>
  <c r="U34" i="8"/>
  <c r="S34" i="8"/>
  <c r="Q34" i="8"/>
  <c r="J34" i="8"/>
  <c r="N34" i="8" s="1"/>
  <c r="I34" i="8"/>
  <c r="H34" i="8"/>
  <c r="G34" i="8"/>
  <c r="F34" i="8"/>
  <c r="W33" i="8"/>
  <c r="U33" i="8"/>
  <c r="S33" i="8"/>
  <c r="Q33" i="8"/>
  <c r="J33" i="8"/>
  <c r="N33" i="8" s="1"/>
  <c r="I33" i="8"/>
  <c r="H33" i="8"/>
  <c r="G33" i="8"/>
  <c r="F33" i="8"/>
  <c r="W32" i="8"/>
  <c r="U32" i="8"/>
  <c r="S32" i="8"/>
  <c r="Q32" i="8"/>
  <c r="J32" i="8"/>
  <c r="N32" i="8" s="1"/>
  <c r="I32" i="8"/>
  <c r="H32" i="8"/>
  <c r="G32" i="8"/>
  <c r="F32" i="8"/>
  <c r="W31" i="8"/>
  <c r="U31" i="8"/>
  <c r="S31" i="8"/>
  <c r="Q31" i="8"/>
  <c r="J31" i="8"/>
  <c r="N31" i="8" s="1"/>
  <c r="I31" i="8"/>
  <c r="H31" i="8"/>
  <c r="G31" i="8"/>
  <c r="F31" i="8"/>
  <c r="W30" i="8"/>
  <c r="U30" i="8"/>
  <c r="S30" i="8"/>
  <c r="Q30" i="8"/>
  <c r="J30" i="8"/>
  <c r="N30" i="8" s="1"/>
  <c r="I30" i="8"/>
  <c r="H30" i="8"/>
  <c r="G30" i="8"/>
  <c r="F30" i="8"/>
  <c r="W29" i="8"/>
  <c r="U29" i="8"/>
  <c r="S29" i="8"/>
  <c r="Q29" i="8"/>
  <c r="J29" i="8"/>
  <c r="N29" i="8" s="1"/>
  <c r="I29" i="8"/>
  <c r="H29" i="8"/>
  <c r="G29" i="8"/>
  <c r="F29" i="8"/>
  <c r="W28" i="8"/>
  <c r="U28" i="8"/>
  <c r="S28" i="8"/>
  <c r="Q28" i="8"/>
  <c r="J28" i="8"/>
  <c r="N28" i="8" s="1"/>
  <c r="I28" i="8"/>
  <c r="H28" i="8"/>
  <c r="G28" i="8"/>
  <c r="F28" i="8"/>
  <c r="W27" i="8"/>
  <c r="U27" i="8"/>
  <c r="S27" i="8"/>
  <c r="Q27" i="8"/>
  <c r="J27" i="8"/>
  <c r="N27" i="8" s="1"/>
  <c r="I27" i="8"/>
  <c r="H27" i="8"/>
  <c r="G27" i="8"/>
  <c r="F27" i="8"/>
  <c r="W26" i="8"/>
  <c r="U26" i="8"/>
  <c r="S26" i="8"/>
  <c r="Q26" i="8"/>
  <c r="J26" i="8"/>
  <c r="N26" i="8" s="1"/>
  <c r="I26" i="8"/>
  <c r="H26" i="8"/>
  <c r="G26" i="8"/>
  <c r="F26" i="8"/>
  <c r="W25" i="8"/>
  <c r="U25" i="8"/>
  <c r="S25" i="8"/>
  <c r="Q25" i="8"/>
  <c r="J25" i="8"/>
  <c r="N25" i="8" s="1"/>
  <c r="I25" i="8"/>
  <c r="H25" i="8"/>
  <c r="G25" i="8"/>
  <c r="F25" i="8"/>
  <c r="W24" i="8"/>
  <c r="U24" i="8"/>
  <c r="S24" i="8"/>
  <c r="Q24" i="8"/>
  <c r="J24" i="8"/>
  <c r="N24" i="8" s="1"/>
  <c r="I24" i="8"/>
  <c r="H24" i="8"/>
  <c r="G24" i="8"/>
  <c r="F24" i="8"/>
  <c r="W23" i="8"/>
  <c r="U23" i="8"/>
  <c r="S23" i="8"/>
  <c r="Q23" i="8"/>
  <c r="J23" i="8"/>
  <c r="N23" i="8" s="1"/>
  <c r="I23" i="8"/>
  <c r="H23" i="8"/>
  <c r="G23" i="8"/>
  <c r="F23" i="8"/>
  <c r="W22" i="8"/>
  <c r="U22" i="8"/>
  <c r="S22" i="8"/>
  <c r="Q22" i="8"/>
  <c r="J22" i="8"/>
  <c r="N22" i="8" s="1"/>
  <c r="I22" i="8"/>
  <c r="H22" i="8"/>
  <c r="F22" i="8"/>
  <c r="W21" i="8"/>
  <c r="U21" i="8"/>
  <c r="S21" i="8"/>
  <c r="Q21" i="8"/>
  <c r="J21" i="8"/>
  <c r="N21" i="8" s="1"/>
  <c r="I21" i="8"/>
  <c r="H21" i="8"/>
  <c r="G21" i="8"/>
  <c r="F21" i="8"/>
  <c r="W20" i="8"/>
  <c r="U20" i="8"/>
  <c r="S20" i="8"/>
  <c r="Q20" i="8"/>
  <c r="J20" i="8"/>
  <c r="N20" i="8" s="1"/>
  <c r="I20" i="8"/>
  <c r="H20" i="8"/>
  <c r="G20" i="8"/>
  <c r="F20" i="8"/>
  <c r="W19" i="8"/>
  <c r="U19" i="8"/>
  <c r="S19" i="8"/>
  <c r="Q19" i="8"/>
  <c r="N19" i="8"/>
  <c r="I19" i="8"/>
  <c r="H19" i="8"/>
  <c r="G19" i="8"/>
  <c r="F19" i="8"/>
  <c r="W18" i="8"/>
  <c r="U18" i="8"/>
  <c r="S18" i="8"/>
  <c r="Q18" i="8"/>
  <c r="J18" i="8"/>
  <c r="N18" i="8" s="1"/>
  <c r="I18" i="8"/>
  <c r="H18" i="8"/>
  <c r="G18" i="8"/>
  <c r="F18" i="8"/>
  <c r="W17" i="8"/>
  <c r="U17" i="8"/>
  <c r="S17" i="8"/>
  <c r="Q17" i="8"/>
  <c r="J17" i="8"/>
  <c r="N17" i="8" s="1"/>
  <c r="I17" i="8"/>
  <c r="H17" i="8"/>
  <c r="G17" i="8"/>
  <c r="F17" i="8"/>
  <c r="W16" i="8"/>
  <c r="U16" i="8"/>
  <c r="S16" i="8"/>
  <c r="Q16" i="8"/>
  <c r="J16" i="8"/>
  <c r="N16" i="8" s="1"/>
  <c r="I16" i="8"/>
  <c r="H16" i="8"/>
  <c r="G16" i="8"/>
  <c r="F16" i="8"/>
  <c r="W15" i="8"/>
  <c r="U15" i="8"/>
  <c r="S15" i="8"/>
  <c r="Q15" i="8"/>
  <c r="J15" i="8"/>
  <c r="N15" i="8" s="1"/>
  <c r="I15" i="8"/>
  <c r="H15" i="8"/>
  <c r="G15" i="8"/>
  <c r="F15" i="8"/>
  <c r="W14" i="8"/>
  <c r="U14" i="8"/>
  <c r="S14" i="8"/>
  <c r="Q14" i="8"/>
  <c r="J14" i="8"/>
  <c r="N14" i="8" s="1"/>
  <c r="I14" i="8"/>
  <c r="H14" i="8"/>
  <c r="G14" i="8"/>
  <c r="F14" i="8"/>
  <c r="W13" i="8"/>
  <c r="U13" i="8"/>
  <c r="S13" i="8"/>
  <c r="Q13" i="8"/>
  <c r="J13" i="8"/>
  <c r="N13" i="8" s="1"/>
  <c r="I13" i="8"/>
  <c r="H13" i="8"/>
  <c r="G13" i="8"/>
  <c r="F13" i="8"/>
  <c r="W12" i="8"/>
  <c r="U12" i="8"/>
  <c r="S12" i="8"/>
  <c r="Q12" i="8"/>
  <c r="J12" i="8"/>
  <c r="N12" i="8" s="1"/>
  <c r="I12" i="8"/>
  <c r="H12" i="8"/>
  <c r="G12" i="8"/>
  <c r="F12" i="8"/>
  <c r="W11" i="8"/>
  <c r="U11" i="8"/>
  <c r="S11" i="8"/>
  <c r="Q11" i="8"/>
  <c r="J11" i="8"/>
  <c r="N11" i="8" s="1"/>
  <c r="I11" i="8"/>
  <c r="H11" i="8"/>
  <c r="G11" i="8"/>
  <c r="F11" i="8"/>
  <c r="W10" i="8"/>
  <c r="U10" i="8"/>
  <c r="S10" i="8"/>
  <c r="Q10" i="8"/>
  <c r="J10" i="8"/>
  <c r="N10" i="8" s="1"/>
  <c r="I10" i="8"/>
  <c r="H10" i="8"/>
  <c r="G10" i="8"/>
  <c r="F10" i="8"/>
  <c r="W9" i="8"/>
  <c r="U9" i="8"/>
  <c r="S9" i="8"/>
  <c r="Q9" i="8"/>
  <c r="J9" i="8"/>
  <c r="N9" i="8" s="1"/>
  <c r="I9" i="8"/>
  <c r="H9" i="8"/>
  <c r="G9" i="8"/>
  <c r="F9" i="8"/>
  <c r="W8" i="8"/>
  <c r="U8" i="8"/>
  <c r="S8" i="8"/>
  <c r="Q8" i="8"/>
  <c r="J8" i="8"/>
  <c r="N8" i="8" s="1"/>
  <c r="I8" i="8"/>
  <c r="H8" i="8"/>
  <c r="G8" i="8"/>
  <c r="F8" i="8"/>
  <c r="W7" i="8"/>
  <c r="U7" i="8"/>
  <c r="S7" i="8"/>
  <c r="Q7" i="8"/>
  <c r="J7" i="8"/>
  <c r="N7" i="8" s="1"/>
  <c r="I7" i="8"/>
  <c r="H7" i="8"/>
  <c r="G7" i="8"/>
  <c r="F7" i="8"/>
  <c r="W6" i="8"/>
  <c r="U6" i="8"/>
  <c r="S6" i="8"/>
  <c r="Q6" i="8"/>
  <c r="J6" i="8"/>
  <c r="N6" i="8" s="1"/>
  <c r="I6" i="8"/>
  <c r="H6" i="8"/>
  <c r="G6" i="8"/>
  <c r="F6" i="8"/>
  <c r="W5" i="8"/>
  <c r="U5" i="8"/>
  <c r="S5" i="8"/>
  <c r="Q5" i="8"/>
  <c r="J5" i="8"/>
  <c r="N5" i="8" s="1"/>
  <c r="I5" i="8"/>
  <c r="H5" i="8"/>
  <c r="G5" i="8"/>
  <c r="F5" i="8"/>
  <c r="W4" i="8"/>
  <c r="U4" i="8"/>
  <c r="S4" i="8"/>
  <c r="Q4" i="8"/>
  <c r="J4" i="8"/>
  <c r="N4" i="8" s="1"/>
  <c r="I4" i="8"/>
  <c r="H4" i="8"/>
  <c r="G4" i="8"/>
  <c r="F4" i="8"/>
  <c r="W3" i="8"/>
  <c r="U3" i="8"/>
  <c r="S3" i="8"/>
  <c r="Q3" i="8"/>
  <c r="J3" i="8"/>
  <c r="N3" i="8" s="1"/>
  <c r="I3" i="8"/>
  <c r="H3" i="8"/>
  <c r="G3" i="8"/>
  <c r="F3" i="8"/>
  <c r="W195" i="7"/>
  <c r="V195" i="7"/>
  <c r="U195" i="7"/>
  <c r="T195" i="7"/>
  <c r="S195" i="7"/>
  <c r="R195" i="7"/>
  <c r="Q195" i="7"/>
  <c r="P195" i="7"/>
  <c r="O195" i="7"/>
  <c r="N195" i="7"/>
  <c r="M195" i="7"/>
  <c r="L195" i="7"/>
  <c r="K195" i="7"/>
  <c r="J195" i="7"/>
  <c r="I195" i="7"/>
  <c r="H195" i="7"/>
  <c r="G195" i="7"/>
  <c r="F195" i="7"/>
  <c r="E195" i="7"/>
  <c r="D195" i="7"/>
  <c r="C195" i="7"/>
  <c r="B195" i="7"/>
  <c r="X195" i="7" s="1"/>
  <c r="W193" i="7"/>
  <c r="W197" i="7" s="1"/>
  <c r="V193" i="7"/>
  <c r="V197" i="7" s="1"/>
  <c r="U193" i="7"/>
  <c r="U197" i="7" s="1"/>
  <c r="T193" i="7"/>
  <c r="T197" i="7" s="1"/>
  <c r="S193" i="7"/>
  <c r="S197" i="7" s="1"/>
  <c r="R193" i="7"/>
  <c r="R197" i="7" s="1"/>
  <c r="Q193" i="7"/>
  <c r="Q197" i="7" s="1"/>
  <c r="P193" i="7"/>
  <c r="P197" i="7" s="1"/>
  <c r="O193" i="7"/>
  <c r="O197" i="7" s="1"/>
  <c r="N193" i="7"/>
  <c r="N197" i="7" s="1"/>
  <c r="M193" i="7"/>
  <c r="M197" i="7" s="1"/>
  <c r="L193" i="7"/>
  <c r="L197" i="7" s="1"/>
  <c r="K193" i="7"/>
  <c r="K197" i="7" s="1"/>
  <c r="J193" i="7"/>
  <c r="J197" i="7" s="1"/>
  <c r="I193" i="7"/>
  <c r="I197" i="7" s="1"/>
  <c r="H193" i="7"/>
  <c r="H197" i="7" s="1"/>
  <c r="G193" i="7"/>
  <c r="G197" i="7" s="1"/>
  <c r="F193" i="7"/>
  <c r="F197" i="7" s="1"/>
  <c r="E193" i="7"/>
  <c r="E197" i="7" s="1"/>
  <c r="D193" i="7"/>
  <c r="D197" i="7" s="1"/>
  <c r="C193" i="7"/>
  <c r="C197" i="7" s="1"/>
  <c r="B193" i="7"/>
  <c r="B197" i="7" s="1"/>
  <c r="X197" i="7" s="1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J11" i="6"/>
  <c r="I11" i="6"/>
  <c r="H11" i="6"/>
  <c r="G11" i="6"/>
  <c r="F1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J116" i="5"/>
  <c r="I116" i="5"/>
  <c r="H116" i="5"/>
  <c r="G116" i="5"/>
  <c r="F116" i="5"/>
  <c r="J115" i="5"/>
  <c r="I115" i="5"/>
  <c r="H115" i="5"/>
  <c r="G115" i="5"/>
  <c r="F115" i="5"/>
  <c r="J158" i="5"/>
  <c r="I158" i="5"/>
  <c r="H158" i="5"/>
  <c r="G158" i="5"/>
  <c r="F158" i="5"/>
  <c r="J114" i="5"/>
  <c r="I114" i="5"/>
  <c r="H114" i="5"/>
  <c r="G114" i="5"/>
  <c r="F114" i="5"/>
  <c r="J113" i="5"/>
  <c r="I113" i="5"/>
  <c r="H113" i="5"/>
  <c r="G113" i="5"/>
  <c r="F113" i="5"/>
  <c r="J157" i="5"/>
  <c r="I157" i="5"/>
  <c r="H157" i="5"/>
  <c r="G157" i="5"/>
  <c r="F157" i="5"/>
  <c r="J156" i="5"/>
  <c r="I156" i="5"/>
  <c r="H156" i="5"/>
  <c r="G156" i="5"/>
  <c r="F156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55" i="5"/>
  <c r="I155" i="5"/>
  <c r="H155" i="5"/>
  <c r="G155" i="5"/>
  <c r="F155" i="5"/>
  <c r="J154" i="5"/>
  <c r="I154" i="5"/>
  <c r="H154" i="5"/>
  <c r="G154" i="5"/>
  <c r="F154" i="5"/>
  <c r="J109" i="5"/>
  <c r="I109" i="5"/>
  <c r="H109" i="5"/>
  <c r="G109" i="5"/>
  <c r="F109" i="5"/>
  <c r="J153" i="5"/>
  <c r="I153" i="5"/>
  <c r="H153" i="5"/>
  <c r="G153" i="5"/>
  <c r="F153" i="5"/>
  <c r="J108" i="5"/>
  <c r="I108" i="5"/>
  <c r="H108" i="5"/>
  <c r="G108" i="5"/>
  <c r="F108" i="5"/>
  <c r="J152" i="5"/>
  <c r="I152" i="5"/>
  <c r="H152" i="5"/>
  <c r="G152" i="5"/>
  <c r="F152" i="5"/>
  <c r="J151" i="5"/>
  <c r="I151" i="5"/>
  <c r="H151" i="5"/>
  <c r="G151" i="5"/>
  <c r="F151" i="5"/>
  <c r="J107" i="5"/>
  <c r="I107" i="5"/>
  <c r="H107" i="5"/>
  <c r="G107" i="5"/>
  <c r="F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50" i="5"/>
  <c r="I150" i="5"/>
  <c r="H150" i="5"/>
  <c r="G150" i="5"/>
  <c r="F150" i="5"/>
  <c r="J103" i="5"/>
  <c r="I103" i="5"/>
  <c r="H103" i="5"/>
  <c r="G103" i="5"/>
  <c r="F103" i="5"/>
  <c r="J149" i="5"/>
  <c r="I149" i="5"/>
  <c r="H149" i="5"/>
  <c r="G149" i="5"/>
  <c r="F149" i="5"/>
  <c r="J148" i="5"/>
  <c r="I148" i="5"/>
  <c r="H148" i="5"/>
  <c r="G148" i="5"/>
  <c r="F148" i="5"/>
  <c r="J102" i="5"/>
  <c r="I102" i="5"/>
  <c r="H102" i="5"/>
  <c r="G102" i="5"/>
  <c r="F102" i="5"/>
  <c r="J147" i="5"/>
  <c r="I147" i="5"/>
  <c r="H147" i="5"/>
  <c r="G147" i="5"/>
  <c r="F147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97" i="5"/>
  <c r="I97" i="5"/>
  <c r="H97" i="5"/>
  <c r="G97" i="5"/>
  <c r="F97" i="5"/>
  <c r="J143" i="5"/>
  <c r="I143" i="5"/>
  <c r="H143" i="5"/>
  <c r="G143" i="5"/>
  <c r="F143" i="5"/>
  <c r="J142" i="5"/>
  <c r="I142" i="5"/>
  <c r="H142" i="5"/>
  <c r="G142" i="5"/>
  <c r="F142" i="5"/>
  <c r="J96" i="5"/>
  <c r="I96" i="5"/>
  <c r="H96" i="5"/>
  <c r="G96" i="5"/>
  <c r="F96" i="5"/>
  <c r="J95" i="5"/>
  <c r="I95" i="5"/>
  <c r="H95" i="5"/>
  <c r="G95" i="5"/>
  <c r="F95" i="5"/>
  <c r="J141" i="5"/>
  <c r="I141" i="5"/>
  <c r="H141" i="5"/>
  <c r="G141" i="5"/>
  <c r="F141" i="5"/>
  <c r="J94" i="5"/>
  <c r="I94" i="5"/>
  <c r="H94" i="5"/>
  <c r="G94" i="5"/>
  <c r="F94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93" i="5"/>
  <c r="I93" i="5"/>
  <c r="H93" i="5"/>
  <c r="G93" i="5"/>
  <c r="F93" i="5"/>
  <c r="J92" i="5"/>
  <c r="I92" i="5"/>
  <c r="H92" i="5"/>
  <c r="G92" i="5"/>
  <c r="F92" i="5"/>
  <c r="J137" i="5"/>
  <c r="I137" i="5"/>
  <c r="H137" i="5"/>
  <c r="G137" i="5"/>
  <c r="F137" i="5"/>
  <c r="J136" i="5"/>
  <c r="I136" i="5"/>
  <c r="H136" i="5"/>
  <c r="G136" i="5"/>
  <c r="F136" i="5"/>
  <c r="J91" i="5"/>
  <c r="I91" i="5"/>
  <c r="H91" i="5"/>
  <c r="G91" i="5"/>
  <c r="F91" i="5"/>
  <c r="J135" i="5"/>
  <c r="I135" i="5"/>
  <c r="H135" i="5"/>
  <c r="G135" i="5"/>
  <c r="F135" i="5"/>
  <c r="J134" i="5"/>
  <c r="I134" i="5"/>
  <c r="H134" i="5"/>
  <c r="G134" i="5"/>
  <c r="F134" i="5"/>
  <c r="J90" i="5"/>
  <c r="I90" i="5"/>
  <c r="H90" i="5"/>
  <c r="G90" i="5"/>
  <c r="F90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88" i="5"/>
  <c r="I88" i="5"/>
  <c r="H88" i="5"/>
  <c r="G88" i="5"/>
  <c r="F88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87" i="5"/>
  <c r="I87" i="5"/>
  <c r="H87" i="5"/>
  <c r="G87" i="5"/>
  <c r="F87" i="5"/>
  <c r="J28" i="5"/>
  <c r="I28" i="5"/>
  <c r="H28" i="5"/>
  <c r="G28" i="5"/>
  <c r="F28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83" i="5"/>
  <c r="I83" i="5"/>
  <c r="H83" i="5"/>
  <c r="G83" i="5"/>
  <c r="F83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82" i="5"/>
  <c r="I82" i="5"/>
  <c r="H82" i="5"/>
  <c r="G82" i="5"/>
  <c r="F82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81" i="5"/>
  <c r="I81" i="5"/>
  <c r="H81" i="5"/>
  <c r="G81" i="5"/>
  <c r="F81" i="5"/>
  <c r="J16" i="5"/>
  <c r="I16" i="5"/>
  <c r="H16" i="5"/>
  <c r="G16" i="5"/>
  <c r="F16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15" i="5"/>
  <c r="I15" i="5"/>
  <c r="H15" i="5"/>
  <c r="G15" i="5"/>
  <c r="F15" i="5"/>
  <c r="J75" i="5"/>
  <c r="I75" i="5"/>
  <c r="H75" i="5"/>
  <c r="G75" i="5"/>
  <c r="F75" i="5"/>
  <c r="J74" i="5"/>
  <c r="I74" i="5"/>
  <c r="H74" i="5"/>
  <c r="G74" i="5"/>
  <c r="F74" i="5"/>
  <c r="J14" i="5"/>
  <c r="I14" i="5"/>
  <c r="H14" i="5"/>
  <c r="G14" i="5"/>
  <c r="F14" i="5"/>
  <c r="J73" i="5"/>
  <c r="I73" i="5"/>
  <c r="H73" i="5"/>
  <c r="G73" i="5"/>
  <c r="F73" i="5"/>
  <c r="J13" i="5"/>
  <c r="I13" i="5"/>
  <c r="H13" i="5"/>
  <c r="G13" i="5"/>
  <c r="F13" i="5"/>
  <c r="J12" i="5"/>
  <c r="I12" i="5"/>
  <c r="H12" i="5"/>
  <c r="G12" i="5"/>
  <c r="F12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11" i="5"/>
  <c r="I11" i="5"/>
  <c r="H11" i="5"/>
  <c r="G11" i="5"/>
  <c r="F11" i="5"/>
  <c r="J67" i="5"/>
  <c r="I67" i="5"/>
  <c r="H67" i="5"/>
  <c r="G67" i="5"/>
  <c r="F67" i="5"/>
  <c r="J10" i="5"/>
  <c r="I10" i="5"/>
  <c r="H10" i="5"/>
  <c r="G10" i="5"/>
  <c r="F10" i="5"/>
  <c r="J9" i="5"/>
  <c r="I9" i="5"/>
  <c r="H9" i="5"/>
  <c r="G9" i="5"/>
  <c r="F9" i="5"/>
  <c r="J66" i="5"/>
  <c r="I66" i="5"/>
  <c r="H66" i="5"/>
  <c r="G66" i="5"/>
  <c r="F66" i="5"/>
  <c r="J8" i="5"/>
  <c r="I8" i="5"/>
  <c r="H8" i="5"/>
  <c r="G8" i="5"/>
  <c r="F8" i="5"/>
  <c r="J65" i="5"/>
  <c r="I65" i="5"/>
  <c r="H65" i="5"/>
  <c r="G65" i="5"/>
  <c r="F65" i="5"/>
  <c r="J7" i="5"/>
  <c r="I7" i="5"/>
  <c r="H7" i="5"/>
  <c r="G7" i="5"/>
  <c r="F7" i="5"/>
  <c r="J6" i="5"/>
  <c r="I6" i="5"/>
  <c r="H6" i="5"/>
  <c r="G6" i="5"/>
  <c r="F6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" i="5"/>
  <c r="I5" i="5"/>
  <c r="H5" i="5"/>
  <c r="G5" i="5"/>
  <c r="F5" i="5"/>
  <c r="J52" i="5"/>
  <c r="I52" i="5"/>
  <c r="H52" i="5"/>
  <c r="G52" i="5"/>
  <c r="F52" i="5"/>
  <c r="J4" i="5"/>
  <c r="I4" i="5"/>
  <c r="H4" i="5"/>
  <c r="G4" i="5"/>
  <c r="F4" i="5"/>
  <c r="J3" i="5"/>
  <c r="I3" i="5"/>
  <c r="H3" i="5"/>
  <c r="G3" i="5"/>
  <c r="F3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2" i="5"/>
  <c r="I2" i="5"/>
  <c r="H2" i="5"/>
  <c r="G2" i="5"/>
  <c r="F2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231" i="4"/>
  <c r="I231" i="4"/>
  <c r="H231" i="4"/>
  <c r="G231" i="4"/>
  <c r="F231" i="4"/>
  <c r="J230" i="4"/>
  <c r="I230" i="4"/>
  <c r="H230" i="4"/>
  <c r="G230" i="4"/>
  <c r="F230" i="4"/>
  <c r="J168" i="4"/>
  <c r="I168" i="4"/>
  <c r="H168" i="4"/>
  <c r="G168" i="4"/>
  <c r="F168" i="4"/>
  <c r="J229" i="4"/>
  <c r="I229" i="4"/>
  <c r="H229" i="4"/>
  <c r="G229" i="4"/>
  <c r="F229" i="4"/>
  <c r="J167" i="4"/>
  <c r="I167" i="4"/>
  <c r="H167" i="4"/>
  <c r="G167" i="4"/>
  <c r="F167" i="4"/>
  <c r="J228" i="4"/>
  <c r="I228" i="4"/>
  <c r="H228" i="4"/>
  <c r="G228" i="4"/>
  <c r="F228" i="4"/>
  <c r="J166" i="4"/>
  <c r="I166" i="4"/>
  <c r="H166" i="4"/>
  <c r="G166" i="4"/>
  <c r="F166" i="4"/>
  <c r="J227" i="4"/>
  <c r="I227" i="4"/>
  <c r="H227" i="4"/>
  <c r="G227" i="4"/>
  <c r="F227" i="4"/>
  <c r="J165" i="4"/>
  <c r="I165" i="4"/>
  <c r="H165" i="4"/>
  <c r="G165" i="4"/>
  <c r="F165" i="4"/>
  <c r="J226" i="4"/>
  <c r="I226" i="4"/>
  <c r="H226" i="4"/>
  <c r="G226" i="4"/>
  <c r="F226" i="4"/>
  <c r="J164" i="4"/>
  <c r="I164" i="4"/>
  <c r="H164" i="4"/>
  <c r="G164" i="4"/>
  <c r="F164" i="4"/>
  <c r="J225" i="4"/>
  <c r="I225" i="4"/>
  <c r="H225" i="4"/>
  <c r="G225" i="4"/>
  <c r="F225" i="4"/>
  <c r="J224" i="4"/>
  <c r="I224" i="4"/>
  <c r="H224" i="4"/>
  <c r="G224" i="4"/>
  <c r="F22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223" i="4"/>
  <c r="I223" i="4"/>
  <c r="H223" i="4"/>
  <c r="G223" i="4"/>
  <c r="F223" i="4"/>
  <c r="J159" i="4"/>
  <c r="I159" i="4"/>
  <c r="H159" i="4"/>
  <c r="G159" i="4"/>
  <c r="F159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158" i="4"/>
  <c r="I158" i="4"/>
  <c r="H158" i="4"/>
  <c r="G158" i="4"/>
  <c r="F158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215" i="4"/>
  <c r="I215" i="4"/>
  <c r="H215" i="4"/>
  <c r="G215" i="4"/>
  <c r="F215" i="4"/>
  <c r="J214" i="4"/>
  <c r="I214" i="4"/>
  <c r="H214" i="4"/>
  <c r="G214" i="4"/>
  <c r="F214" i="4"/>
  <c r="J151" i="4"/>
  <c r="I151" i="4"/>
  <c r="H151" i="4"/>
  <c r="G151" i="4"/>
  <c r="F151" i="4"/>
  <c r="J150" i="4"/>
  <c r="I150" i="4"/>
  <c r="H150" i="4"/>
  <c r="G150" i="4"/>
  <c r="F150" i="4"/>
  <c r="J213" i="4"/>
  <c r="I213" i="4"/>
  <c r="H213" i="4"/>
  <c r="G213" i="4"/>
  <c r="F213" i="4"/>
  <c r="J212" i="4"/>
  <c r="I212" i="4"/>
  <c r="H212" i="4"/>
  <c r="G212" i="4"/>
  <c r="F212" i="4"/>
  <c r="J149" i="4"/>
  <c r="I149" i="4"/>
  <c r="H149" i="4"/>
  <c r="G149" i="4"/>
  <c r="F149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148" i="4"/>
  <c r="I148" i="4"/>
  <c r="H148" i="4"/>
  <c r="G148" i="4"/>
  <c r="F148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147" i="4"/>
  <c r="I147" i="4"/>
  <c r="H147" i="4"/>
  <c r="G147" i="4"/>
  <c r="F147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146" i="4"/>
  <c r="I146" i="4"/>
  <c r="H146" i="4"/>
  <c r="G146" i="4"/>
  <c r="F146" i="4"/>
  <c r="J202" i="4"/>
  <c r="I202" i="4"/>
  <c r="H202" i="4"/>
  <c r="G202" i="4"/>
  <c r="F202" i="4"/>
  <c r="J145" i="4"/>
  <c r="I145" i="4"/>
  <c r="H145" i="4"/>
  <c r="G145" i="4"/>
  <c r="F145" i="4"/>
  <c r="J201" i="4"/>
  <c r="I201" i="4"/>
  <c r="H201" i="4"/>
  <c r="G201" i="4"/>
  <c r="F201" i="4"/>
  <c r="J144" i="4"/>
  <c r="I144" i="4"/>
  <c r="H144" i="4"/>
  <c r="G144" i="4"/>
  <c r="F144" i="4"/>
  <c r="J143" i="4"/>
  <c r="I143" i="4"/>
  <c r="H143" i="4"/>
  <c r="G143" i="4"/>
  <c r="F143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42" i="4"/>
  <c r="I142" i="4"/>
  <c r="H142" i="4"/>
  <c r="G142" i="4"/>
  <c r="F142" i="4"/>
  <c r="J197" i="4"/>
  <c r="I197" i="4"/>
  <c r="H197" i="4"/>
  <c r="G197" i="4"/>
  <c r="F197" i="4"/>
  <c r="J141" i="4"/>
  <c r="I141" i="4"/>
  <c r="H141" i="4"/>
  <c r="G141" i="4"/>
  <c r="F141" i="4"/>
  <c r="J140" i="4"/>
  <c r="I140" i="4"/>
  <c r="H140" i="4"/>
  <c r="G140" i="4"/>
  <c r="F140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39" i="4"/>
  <c r="I139" i="4"/>
  <c r="H139" i="4"/>
  <c r="G139" i="4"/>
  <c r="F139" i="4"/>
  <c r="J138" i="4"/>
  <c r="I138" i="4"/>
  <c r="H138" i="4"/>
  <c r="G138" i="4"/>
  <c r="F138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60" i="4"/>
  <c r="I60" i="4"/>
  <c r="H60" i="4"/>
  <c r="G60" i="4"/>
  <c r="F60" i="4"/>
  <c r="J59" i="4"/>
  <c r="I59" i="4"/>
  <c r="H59" i="4"/>
  <c r="G59" i="4"/>
  <c r="F59" i="4"/>
  <c r="J136" i="4"/>
  <c r="I136" i="4"/>
  <c r="H136" i="4"/>
  <c r="G136" i="4"/>
  <c r="F136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135" i="4"/>
  <c r="I135" i="4"/>
  <c r="H135" i="4"/>
  <c r="G135" i="4"/>
  <c r="F135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134" i="4"/>
  <c r="I134" i="4"/>
  <c r="H134" i="4"/>
  <c r="G134" i="4"/>
  <c r="F134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133" i="4"/>
  <c r="I133" i="4"/>
  <c r="H133" i="4"/>
  <c r="G133" i="4"/>
  <c r="F133" i="4"/>
  <c r="J39" i="4"/>
  <c r="I39" i="4"/>
  <c r="H39" i="4"/>
  <c r="G39" i="4"/>
  <c r="F39" i="4"/>
  <c r="J38" i="4"/>
  <c r="I38" i="4"/>
  <c r="H38" i="4"/>
  <c r="G38" i="4"/>
  <c r="F38" i="4"/>
  <c r="J132" i="4"/>
  <c r="I132" i="4"/>
  <c r="H132" i="4"/>
  <c r="G132" i="4"/>
  <c r="F132" i="4"/>
  <c r="J37" i="4"/>
  <c r="I37" i="4"/>
  <c r="H37" i="4"/>
  <c r="G37" i="4"/>
  <c r="F37" i="4"/>
  <c r="J36" i="4"/>
  <c r="I36" i="4"/>
  <c r="H36" i="4"/>
  <c r="G36" i="4"/>
  <c r="F36" i="4"/>
  <c r="J131" i="4"/>
  <c r="I131" i="4"/>
  <c r="H131" i="4"/>
  <c r="G131" i="4"/>
  <c r="F131" i="4"/>
  <c r="J35" i="4"/>
  <c r="I35" i="4"/>
  <c r="H35" i="4"/>
  <c r="G35" i="4"/>
  <c r="F35" i="4"/>
  <c r="J130" i="4"/>
  <c r="I130" i="4"/>
  <c r="H130" i="4"/>
  <c r="G130" i="4"/>
  <c r="F130" i="4"/>
  <c r="J129" i="4"/>
  <c r="I129" i="4"/>
  <c r="H129" i="4"/>
  <c r="G129" i="4"/>
  <c r="F129" i="4"/>
  <c r="J34" i="4"/>
  <c r="I34" i="4"/>
  <c r="H34" i="4"/>
  <c r="G34" i="4"/>
  <c r="F34" i="4"/>
  <c r="J128" i="4"/>
  <c r="I128" i="4"/>
  <c r="H128" i="4"/>
  <c r="G128" i="4"/>
  <c r="F128" i="4"/>
  <c r="J127" i="4"/>
  <c r="I127" i="4"/>
  <c r="H127" i="4"/>
  <c r="G127" i="4"/>
  <c r="F127" i="4"/>
  <c r="J33" i="4"/>
  <c r="I33" i="4"/>
  <c r="H33" i="4"/>
  <c r="G33" i="4"/>
  <c r="F33" i="4"/>
  <c r="J126" i="4"/>
  <c r="I126" i="4"/>
  <c r="H126" i="4"/>
  <c r="G126" i="4"/>
  <c r="F126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125" i="4"/>
  <c r="I125" i="4"/>
  <c r="H125" i="4"/>
  <c r="G125" i="4"/>
  <c r="F125" i="4"/>
  <c r="J29" i="4"/>
  <c r="I29" i="4"/>
  <c r="H29" i="4"/>
  <c r="G29" i="4"/>
  <c r="F29" i="4"/>
  <c r="J124" i="4"/>
  <c r="I124" i="4"/>
  <c r="H124" i="4"/>
  <c r="G124" i="4"/>
  <c r="F124" i="4"/>
  <c r="J123" i="4"/>
  <c r="I123" i="4"/>
  <c r="H123" i="4"/>
  <c r="G123" i="4"/>
  <c r="F123" i="4"/>
  <c r="J28" i="4"/>
  <c r="I28" i="4"/>
  <c r="H28" i="4"/>
  <c r="G28" i="4"/>
  <c r="F28" i="4"/>
  <c r="J27" i="4"/>
  <c r="I27" i="4"/>
  <c r="H27" i="4"/>
  <c r="G27" i="4"/>
  <c r="F27" i="4"/>
  <c r="J122" i="4"/>
  <c r="I122" i="4"/>
  <c r="H122" i="4"/>
  <c r="G122" i="4"/>
  <c r="F122" i="4"/>
  <c r="J121" i="4"/>
  <c r="I121" i="4"/>
  <c r="H121" i="4"/>
  <c r="G121" i="4"/>
  <c r="F121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120" i="4"/>
  <c r="I120" i="4"/>
  <c r="H120" i="4"/>
  <c r="G120" i="4"/>
  <c r="F120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7" i="4"/>
  <c r="I17" i="4"/>
  <c r="H17" i="4"/>
  <c r="G17" i="4"/>
  <c r="F17" i="4"/>
  <c r="J115" i="4"/>
  <c r="I115" i="4"/>
  <c r="H115" i="4"/>
  <c r="G115" i="4"/>
  <c r="F115" i="4"/>
  <c r="J114" i="4"/>
  <c r="I114" i="4"/>
  <c r="H114" i="4"/>
  <c r="G114" i="4"/>
  <c r="F114" i="4"/>
  <c r="J16" i="4"/>
  <c r="I16" i="4"/>
  <c r="H16" i="4"/>
  <c r="G16" i="4"/>
  <c r="F16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5" i="4"/>
  <c r="I15" i="4"/>
  <c r="H15" i="4"/>
  <c r="G15" i="4"/>
  <c r="F15" i="4"/>
  <c r="J14" i="4"/>
  <c r="I14" i="4"/>
  <c r="H14" i="4"/>
  <c r="G14" i="4"/>
  <c r="F14" i="4"/>
  <c r="J109" i="4"/>
  <c r="I109" i="4"/>
  <c r="H109" i="4"/>
  <c r="G109" i="4"/>
  <c r="F109" i="4"/>
  <c r="J108" i="4"/>
  <c r="I108" i="4"/>
  <c r="H108" i="4"/>
  <c r="G108" i="4"/>
  <c r="F108" i="4"/>
  <c r="J13" i="4"/>
  <c r="I13" i="4"/>
  <c r="H13" i="4"/>
  <c r="G13" i="4"/>
  <c r="F13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2" i="4"/>
  <c r="I12" i="4"/>
  <c r="H12" i="4"/>
  <c r="G12" i="4"/>
  <c r="F12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1" i="4"/>
  <c r="I11" i="4"/>
  <c r="H11" i="4"/>
  <c r="G11" i="4"/>
  <c r="F11" i="4"/>
  <c r="J10" i="4"/>
  <c r="I10" i="4"/>
  <c r="H10" i="4"/>
  <c r="G10" i="4"/>
  <c r="F10" i="4"/>
  <c r="J101" i="4"/>
  <c r="I101" i="4"/>
  <c r="H101" i="4"/>
  <c r="G101" i="4"/>
  <c r="F101" i="4"/>
  <c r="J100" i="4"/>
  <c r="I100" i="4"/>
  <c r="H100" i="4"/>
  <c r="G100" i="4"/>
  <c r="F100" i="4"/>
  <c r="J9" i="4"/>
  <c r="I9" i="4"/>
  <c r="H9" i="4"/>
  <c r="G9" i="4"/>
  <c r="F9" i="4"/>
  <c r="J99" i="4"/>
  <c r="I99" i="4"/>
  <c r="H99" i="4"/>
  <c r="G99" i="4"/>
  <c r="F9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5" i="4"/>
  <c r="I5" i="4"/>
  <c r="H5" i="4"/>
  <c r="G5" i="4"/>
  <c r="F5" i="4"/>
  <c r="J4" i="4"/>
  <c r="I4" i="4"/>
  <c r="H4" i="4"/>
  <c r="G4" i="4"/>
  <c r="F4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3" i="4"/>
  <c r="I3" i="4"/>
  <c r="H3" i="4"/>
  <c r="G3" i="4"/>
  <c r="F3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2" i="4"/>
  <c r="I2" i="4"/>
  <c r="H2" i="4"/>
  <c r="G2" i="4"/>
  <c r="F2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309" i="3"/>
  <c r="I309" i="3"/>
  <c r="H309" i="3"/>
  <c r="G309" i="3"/>
  <c r="F309" i="3"/>
  <c r="J221" i="3"/>
  <c r="I221" i="3"/>
  <c r="H221" i="3"/>
  <c r="G221" i="3"/>
  <c r="F221" i="3"/>
  <c r="J220" i="3"/>
  <c r="I220" i="3"/>
  <c r="H220" i="3"/>
  <c r="G220" i="3"/>
  <c r="F220" i="3"/>
  <c r="J308" i="3"/>
  <c r="I308" i="3"/>
  <c r="H308" i="3"/>
  <c r="G308" i="3"/>
  <c r="F308" i="3"/>
  <c r="J219" i="3"/>
  <c r="I219" i="3"/>
  <c r="H219" i="3"/>
  <c r="G219" i="3"/>
  <c r="F219" i="3"/>
  <c r="J307" i="3"/>
  <c r="I307" i="3"/>
  <c r="H307" i="3"/>
  <c r="G307" i="3"/>
  <c r="F307" i="3"/>
  <c r="J306" i="3"/>
  <c r="I306" i="3"/>
  <c r="H306" i="3"/>
  <c r="G306" i="3"/>
  <c r="F306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305" i="3"/>
  <c r="I305" i="3"/>
  <c r="H305" i="3"/>
  <c r="G305" i="3"/>
  <c r="F305" i="3"/>
  <c r="J213" i="3"/>
  <c r="I213" i="3"/>
  <c r="H213" i="3"/>
  <c r="G213" i="3"/>
  <c r="F213" i="3"/>
  <c r="J304" i="3"/>
  <c r="I304" i="3"/>
  <c r="H304" i="3"/>
  <c r="G304" i="3"/>
  <c r="F304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303" i="3"/>
  <c r="I303" i="3"/>
  <c r="H303" i="3"/>
  <c r="G303" i="3"/>
  <c r="F303" i="3"/>
  <c r="J302" i="3"/>
  <c r="I302" i="3"/>
  <c r="H302" i="3"/>
  <c r="G302" i="3"/>
  <c r="F302" i="3"/>
  <c r="J209" i="3"/>
  <c r="I209" i="3"/>
  <c r="H209" i="3"/>
  <c r="G209" i="3"/>
  <c r="F209" i="3"/>
  <c r="J208" i="3"/>
  <c r="I208" i="3"/>
  <c r="H208" i="3"/>
  <c r="G208" i="3"/>
  <c r="F208" i="3"/>
  <c r="J301" i="3"/>
  <c r="I301" i="3"/>
  <c r="H301" i="3"/>
  <c r="G301" i="3"/>
  <c r="F301" i="3"/>
  <c r="J300" i="3"/>
  <c r="I300" i="3"/>
  <c r="H300" i="3"/>
  <c r="G300" i="3"/>
  <c r="F300" i="3"/>
  <c r="J207" i="3"/>
  <c r="I207" i="3"/>
  <c r="H207" i="3"/>
  <c r="G207" i="3"/>
  <c r="F207" i="3"/>
  <c r="J299" i="3"/>
  <c r="I299" i="3"/>
  <c r="H299" i="3"/>
  <c r="G299" i="3"/>
  <c r="F299" i="3"/>
  <c r="J298" i="3"/>
  <c r="I298" i="3"/>
  <c r="H298" i="3"/>
  <c r="G298" i="3"/>
  <c r="F298" i="3"/>
  <c r="J297" i="3"/>
  <c r="I297" i="3"/>
  <c r="H297" i="3"/>
  <c r="G297" i="3"/>
  <c r="F297" i="3"/>
  <c r="J206" i="3"/>
  <c r="I206" i="3"/>
  <c r="H206" i="3"/>
  <c r="G206" i="3"/>
  <c r="F206" i="3"/>
  <c r="J205" i="3"/>
  <c r="I205" i="3"/>
  <c r="H205" i="3"/>
  <c r="G205" i="3"/>
  <c r="F205" i="3"/>
  <c r="J296" i="3"/>
  <c r="I296" i="3"/>
  <c r="H296" i="3"/>
  <c r="G296" i="3"/>
  <c r="F296" i="3"/>
  <c r="J204" i="3"/>
  <c r="I204" i="3"/>
  <c r="H204" i="3"/>
  <c r="G204" i="3"/>
  <c r="F204" i="3"/>
  <c r="J295" i="3"/>
  <c r="I295" i="3"/>
  <c r="H295" i="3"/>
  <c r="G295" i="3"/>
  <c r="F295" i="3"/>
  <c r="J294" i="3"/>
  <c r="I294" i="3"/>
  <c r="H294" i="3"/>
  <c r="G294" i="3"/>
  <c r="F294" i="3"/>
  <c r="J293" i="3"/>
  <c r="I293" i="3"/>
  <c r="H293" i="3"/>
  <c r="G293" i="3"/>
  <c r="F293" i="3"/>
  <c r="J292" i="3"/>
  <c r="I292" i="3"/>
  <c r="H292" i="3"/>
  <c r="G292" i="3"/>
  <c r="F292" i="3"/>
  <c r="J203" i="3"/>
  <c r="I203" i="3"/>
  <c r="H203" i="3"/>
  <c r="G203" i="3"/>
  <c r="F203" i="3"/>
  <c r="J291" i="3"/>
  <c r="I291" i="3"/>
  <c r="H291" i="3"/>
  <c r="G291" i="3"/>
  <c r="F291" i="3"/>
  <c r="J202" i="3"/>
  <c r="I202" i="3"/>
  <c r="H202" i="3"/>
  <c r="G202" i="3"/>
  <c r="F202" i="3"/>
  <c r="J290" i="3"/>
  <c r="I290" i="3"/>
  <c r="H290" i="3"/>
  <c r="G290" i="3"/>
  <c r="F290" i="3"/>
  <c r="J201" i="3"/>
  <c r="I201" i="3"/>
  <c r="H201" i="3"/>
  <c r="G201" i="3"/>
  <c r="F201" i="3"/>
  <c r="J289" i="3"/>
  <c r="I289" i="3"/>
  <c r="H289" i="3"/>
  <c r="G289" i="3"/>
  <c r="F289" i="3"/>
  <c r="J200" i="3"/>
  <c r="I200" i="3"/>
  <c r="H200" i="3"/>
  <c r="G200" i="3"/>
  <c r="F200" i="3"/>
  <c r="J288" i="3"/>
  <c r="I288" i="3"/>
  <c r="H288" i="3"/>
  <c r="G288" i="3"/>
  <c r="F288" i="3"/>
  <c r="J199" i="3"/>
  <c r="I199" i="3"/>
  <c r="H199" i="3"/>
  <c r="G199" i="3"/>
  <c r="F199" i="3"/>
  <c r="J287" i="3"/>
  <c r="I287" i="3"/>
  <c r="H287" i="3"/>
  <c r="G287" i="3"/>
  <c r="F287" i="3"/>
  <c r="J286" i="3"/>
  <c r="I286" i="3"/>
  <c r="H286" i="3"/>
  <c r="G286" i="3"/>
  <c r="F286" i="3"/>
  <c r="J285" i="3"/>
  <c r="I285" i="3"/>
  <c r="H285" i="3"/>
  <c r="G285" i="3"/>
  <c r="F285" i="3"/>
  <c r="J284" i="3"/>
  <c r="I284" i="3"/>
  <c r="H284" i="3"/>
  <c r="G284" i="3"/>
  <c r="F284" i="3"/>
  <c r="J198" i="3"/>
  <c r="I198" i="3"/>
  <c r="H198" i="3"/>
  <c r="G198" i="3"/>
  <c r="F198" i="3"/>
  <c r="J283" i="3"/>
  <c r="I283" i="3"/>
  <c r="H283" i="3"/>
  <c r="G283" i="3"/>
  <c r="F283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282" i="3"/>
  <c r="I282" i="3"/>
  <c r="H282" i="3"/>
  <c r="G282" i="3"/>
  <c r="F282" i="3"/>
  <c r="J281" i="3"/>
  <c r="I281" i="3"/>
  <c r="H281" i="3"/>
  <c r="G281" i="3"/>
  <c r="F281" i="3"/>
  <c r="J280" i="3"/>
  <c r="I280" i="3"/>
  <c r="H280" i="3"/>
  <c r="G280" i="3"/>
  <c r="F280" i="3"/>
  <c r="J194" i="3"/>
  <c r="I194" i="3"/>
  <c r="H194" i="3"/>
  <c r="G194" i="3"/>
  <c r="F194" i="3"/>
  <c r="J279" i="3"/>
  <c r="I279" i="3"/>
  <c r="H279" i="3"/>
  <c r="G279" i="3"/>
  <c r="F279" i="3"/>
  <c r="J193" i="3"/>
  <c r="I193" i="3"/>
  <c r="H193" i="3"/>
  <c r="G193" i="3"/>
  <c r="F193" i="3"/>
  <c r="J192" i="3"/>
  <c r="I192" i="3"/>
  <c r="H192" i="3"/>
  <c r="G192" i="3"/>
  <c r="F192" i="3"/>
  <c r="J278" i="3"/>
  <c r="I278" i="3"/>
  <c r="H278" i="3"/>
  <c r="G278" i="3"/>
  <c r="F278" i="3"/>
  <c r="J277" i="3"/>
  <c r="I277" i="3"/>
  <c r="H277" i="3"/>
  <c r="G277" i="3"/>
  <c r="F277" i="3"/>
  <c r="J191" i="3"/>
  <c r="I191" i="3"/>
  <c r="H191" i="3"/>
  <c r="G191" i="3"/>
  <c r="F191" i="3"/>
  <c r="J276" i="3"/>
  <c r="I276" i="3"/>
  <c r="H276" i="3"/>
  <c r="G276" i="3"/>
  <c r="F276" i="3"/>
  <c r="J275" i="3"/>
  <c r="I275" i="3"/>
  <c r="H275" i="3"/>
  <c r="G275" i="3"/>
  <c r="F275" i="3"/>
  <c r="J274" i="3"/>
  <c r="I274" i="3"/>
  <c r="H274" i="3"/>
  <c r="G274" i="3"/>
  <c r="F274" i="3"/>
  <c r="J273" i="3"/>
  <c r="I273" i="3"/>
  <c r="H273" i="3"/>
  <c r="G273" i="3"/>
  <c r="F273" i="3"/>
  <c r="J190" i="3"/>
  <c r="I190" i="3"/>
  <c r="H190" i="3"/>
  <c r="G190" i="3"/>
  <c r="F190" i="3"/>
  <c r="J272" i="3"/>
  <c r="I272" i="3"/>
  <c r="H272" i="3"/>
  <c r="G272" i="3"/>
  <c r="F272" i="3"/>
  <c r="J271" i="3"/>
  <c r="I271" i="3"/>
  <c r="H271" i="3"/>
  <c r="G271" i="3"/>
  <c r="F271" i="3"/>
  <c r="J189" i="3"/>
  <c r="I189" i="3"/>
  <c r="H189" i="3"/>
  <c r="G189" i="3"/>
  <c r="F189" i="3"/>
  <c r="J270" i="3"/>
  <c r="I270" i="3"/>
  <c r="H270" i="3"/>
  <c r="G270" i="3"/>
  <c r="F270" i="3"/>
  <c r="J269" i="3"/>
  <c r="I269" i="3"/>
  <c r="H269" i="3"/>
  <c r="G269" i="3"/>
  <c r="F269" i="3"/>
  <c r="J268" i="3"/>
  <c r="I268" i="3"/>
  <c r="H268" i="3"/>
  <c r="G268" i="3"/>
  <c r="F268" i="3"/>
  <c r="J267" i="3"/>
  <c r="I267" i="3"/>
  <c r="H267" i="3"/>
  <c r="G267" i="3"/>
  <c r="F267" i="3"/>
  <c r="J266" i="3"/>
  <c r="I266" i="3"/>
  <c r="H266" i="3"/>
  <c r="G266" i="3"/>
  <c r="F266" i="3"/>
  <c r="J265" i="3"/>
  <c r="I265" i="3"/>
  <c r="H265" i="3"/>
  <c r="G265" i="3"/>
  <c r="F265" i="3"/>
  <c r="J188" i="3"/>
  <c r="I188" i="3"/>
  <c r="H188" i="3"/>
  <c r="G188" i="3"/>
  <c r="F188" i="3"/>
  <c r="J264" i="3"/>
  <c r="I264" i="3"/>
  <c r="H264" i="3"/>
  <c r="G264" i="3"/>
  <c r="F264" i="3"/>
  <c r="J263" i="3"/>
  <c r="I263" i="3"/>
  <c r="H263" i="3"/>
  <c r="G263" i="3"/>
  <c r="F263" i="3"/>
  <c r="J262" i="3"/>
  <c r="I262" i="3"/>
  <c r="H262" i="3"/>
  <c r="G262" i="3"/>
  <c r="F262" i="3"/>
  <c r="J187" i="3"/>
  <c r="I187" i="3"/>
  <c r="H187" i="3"/>
  <c r="G187" i="3"/>
  <c r="F187" i="3"/>
  <c r="J261" i="3"/>
  <c r="I261" i="3"/>
  <c r="H261" i="3"/>
  <c r="G261" i="3"/>
  <c r="F261" i="3"/>
  <c r="J260" i="3"/>
  <c r="I260" i="3"/>
  <c r="H260" i="3"/>
  <c r="G260" i="3"/>
  <c r="F260" i="3"/>
  <c r="J259" i="3"/>
  <c r="I259" i="3"/>
  <c r="H259" i="3"/>
  <c r="G259" i="3"/>
  <c r="F259" i="3"/>
  <c r="J258" i="3"/>
  <c r="I258" i="3"/>
  <c r="H258" i="3"/>
  <c r="G258" i="3"/>
  <c r="F258" i="3"/>
  <c r="J257" i="3"/>
  <c r="I257" i="3"/>
  <c r="H257" i="3"/>
  <c r="G257" i="3"/>
  <c r="F257" i="3"/>
  <c r="J256" i="3"/>
  <c r="I256" i="3"/>
  <c r="H256" i="3"/>
  <c r="G256" i="3"/>
  <c r="F256" i="3"/>
  <c r="J186" i="3"/>
  <c r="I186" i="3"/>
  <c r="H186" i="3"/>
  <c r="G186" i="3"/>
  <c r="F186" i="3"/>
  <c r="J255" i="3"/>
  <c r="I255" i="3"/>
  <c r="H255" i="3"/>
  <c r="G255" i="3"/>
  <c r="F255" i="3"/>
  <c r="J185" i="3"/>
  <c r="I185" i="3"/>
  <c r="H185" i="3"/>
  <c r="G185" i="3"/>
  <c r="F185" i="3"/>
  <c r="J254" i="3"/>
  <c r="I254" i="3"/>
  <c r="H254" i="3"/>
  <c r="G254" i="3"/>
  <c r="F254" i="3"/>
  <c r="J253" i="3"/>
  <c r="I253" i="3"/>
  <c r="H253" i="3"/>
  <c r="G253" i="3"/>
  <c r="F253" i="3"/>
  <c r="J252" i="3"/>
  <c r="I252" i="3"/>
  <c r="H252" i="3"/>
  <c r="G252" i="3"/>
  <c r="F252" i="3"/>
  <c r="J184" i="3"/>
  <c r="I184" i="3"/>
  <c r="H184" i="3"/>
  <c r="G184" i="3"/>
  <c r="F184" i="3"/>
  <c r="J251" i="3"/>
  <c r="I251" i="3"/>
  <c r="H251" i="3"/>
  <c r="G251" i="3"/>
  <c r="F251" i="3"/>
  <c r="J250" i="3"/>
  <c r="I250" i="3"/>
  <c r="H250" i="3"/>
  <c r="G250" i="3"/>
  <c r="F250" i="3"/>
  <c r="J249" i="3"/>
  <c r="I249" i="3"/>
  <c r="H249" i="3"/>
  <c r="G249" i="3"/>
  <c r="F249" i="3"/>
  <c r="J248" i="3"/>
  <c r="I248" i="3"/>
  <c r="H248" i="3"/>
  <c r="G248" i="3"/>
  <c r="F248" i="3"/>
  <c r="J247" i="3"/>
  <c r="I247" i="3"/>
  <c r="H247" i="3"/>
  <c r="G247" i="3"/>
  <c r="F247" i="3"/>
  <c r="J246" i="3"/>
  <c r="I246" i="3"/>
  <c r="H246" i="3"/>
  <c r="G246" i="3"/>
  <c r="F246" i="3"/>
  <c r="J245" i="3"/>
  <c r="I245" i="3"/>
  <c r="H245" i="3"/>
  <c r="G245" i="3"/>
  <c r="F245" i="3"/>
  <c r="J244" i="3"/>
  <c r="I244" i="3"/>
  <c r="H244" i="3"/>
  <c r="G244" i="3"/>
  <c r="F244" i="3"/>
  <c r="J243" i="3"/>
  <c r="I243" i="3"/>
  <c r="H243" i="3"/>
  <c r="G243" i="3"/>
  <c r="F243" i="3"/>
  <c r="J242" i="3"/>
  <c r="I242" i="3"/>
  <c r="H242" i="3"/>
  <c r="G242" i="3"/>
  <c r="F242" i="3"/>
  <c r="J241" i="3"/>
  <c r="I241" i="3"/>
  <c r="H241" i="3"/>
  <c r="G241" i="3"/>
  <c r="F241" i="3"/>
  <c r="J240" i="3"/>
  <c r="I240" i="3"/>
  <c r="H240" i="3"/>
  <c r="G240" i="3"/>
  <c r="F240" i="3"/>
  <c r="J239" i="3"/>
  <c r="I239" i="3"/>
  <c r="H239" i="3"/>
  <c r="G239" i="3"/>
  <c r="F239" i="3"/>
  <c r="J238" i="3"/>
  <c r="I238" i="3"/>
  <c r="H238" i="3"/>
  <c r="G238" i="3"/>
  <c r="F238" i="3"/>
  <c r="J237" i="3"/>
  <c r="I237" i="3"/>
  <c r="H237" i="3"/>
  <c r="G237" i="3"/>
  <c r="F237" i="3"/>
  <c r="J236" i="3"/>
  <c r="I236" i="3"/>
  <c r="H236" i="3"/>
  <c r="G236" i="3"/>
  <c r="F236" i="3"/>
  <c r="J235" i="3"/>
  <c r="I235" i="3"/>
  <c r="H235" i="3"/>
  <c r="G235" i="3"/>
  <c r="F235" i="3"/>
  <c r="J234" i="3"/>
  <c r="I234" i="3"/>
  <c r="H234" i="3"/>
  <c r="G234" i="3"/>
  <c r="F234" i="3"/>
  <c r="J233" i="3"/>
  <c r="I233" i="3"/>
  <c r="H233" i="3"/>
  <c r="G233" i="3"/>
  <c r="F233" i="3"/>
  <c r="J232" i="3"/>
  <c r="I232" i="3"/>
  <c r="H232" i="3"/>
  <c r="G232" i="3"/>
  <c r="F232" i="3"/>
  <c r="J230" i="3"/>
  <c r="I230" i="3"/>
  <c r="H230" i="3"/>
  <c r="G230" i="3"/>
  <c r="F230" i="3"/>
  <c r="J231" i="3"/>
  <c r="I231" i="3"/>
  <c r="H231" i="3"/>
  <c r="G231" i="3"/>
  <c r="F231" i="3"/>
  <c r="J229" i="3"/>
  <c r="I229" i="3"/>
  <c r="H229" i="3"/>
  <c r="G229" i="3"/>
  <c r="F229" i="3"/>
  <c r="J228" i="3"/>
  <c r="I228" i="3"/>
  <c r="H228" i="3"/>
  <c r="G228" i="3"/>
  <c r="F228" i="3"/>
  <c r="J61" i="3"/>
  <c r="I61" i="3"/>
  <c r="H61" i="3"/>
  <c r="G61" i="3"/>
  <c r="F61" i="3"/>
  <c r="J73" i="3"/>
  <c r="I73" i="3"/>
  <c r="H73" i="3"/>
  <c r="G73" i="3"/>
  <c r="F73" i="3"/>
  <c r="J77" i="3"/>
  <c r="I77" i="3"/>
  <c r="H77" i="3"/>
  <c r="G77" i="3"/>
  <c r="F77" i="3"/>
  <c r="J182" i="3"/>
  <c r="I182" i="3"/>
  <c r="H182" i="3"/>
  <c r="G182" i="3"/>
  <c r="F182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181" i="3"/>
  <c r="I181" i="3"/>
  <c r="H181" i="3"/>
  <c r="G181" i="3"/>
  <c r="F181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0" i="3"/>
  <c r="I60" i="3"/>
  <c r="H60" i="3"/>
  <c r="G60" i="3"/>
  <c r="F60" i="3"/>
  <c r="J180" i="3"/>
  <c r="I180" i="3"/>
  <c r="H180" i="3"/>
  <c r="G180" i="3"/>
  <c r="F180" i="3"/>
  <c r="J59" i="3"/>
  <c r="I59" i="3"/>
  <c r="H59" i="3"/>
  <c r="G59" i="3"/>
  <c r="F59" i="3"/>
  <c r="J179" i="3"/>
  <c r="I179" i="3"/>
  <c r="H179" i="3"/>
  <c r="G179" i="3"/>
  <c r="F17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178" i="3"/>
  <c r="I178" i="3"/>
  <c r="H178" i="3"/>
  <c r="G178" i="3"/>
  <c r="F178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177" i="3"/>
  <c r="I177" i="3"/>
  <c r="H177" i="3"/>
  <c r="G177" i="3"/>
  <c r="F177" i="3"/>
  <c r="J47" i="3"/>
  <c r="I47" i="3"/>
  <c r="H47" i="3"/>
  <c r="G47" i="3"/>
  <c r="F47" i="3"/>
  <c r="J46" i="3"/>
  <c r="I46" i="3"/>
  <c r="H46" i="3"/>
  <c r="G46" i="3"/>
  <c r="F46" i="3"/>
  <c r="J176" i="3"/>
  <c r="I176" i="3"/>
  <c r="H176" i="3"/>
  <c r="G176" i="3"/>
  <c r="F176" i="3"/>
  <c r="J175" i="3"/>
  <c r="I175" i="3"/>
  <c r="H175" i="3"/>
  <c r="G175" i="3"/>
  <c r="F175" i="3"/>
  <c r="J45" i="3"/>
  <c r="I45" i="3"/>
  <c r="H45" i="3"/>
  <c r="G45" i="3"/>
  <c r="F45" i="3"/>
  <c r="J174" i="3"/>
  <c r="I174" i="3"/>
  <c r="H174" i="3"/>
  <c r="G174" i="3"/>
  <c r="F174" i="3"/>
  <c r="J173" i="3"/>
  <c r="I173" i="3"/>
  <c r="H173" i="3"/>
  <c r="G173" i="3"/>
  <c r="F173" i="3"/>
  <c r="J44" i="3"/>
  <c r="I44" i="3"/>
  <c r="H44" i="3"/>
  <c r="G44" i="3"/>
  <c r="F44" i="3"/>
  <c r="J43" i="3"/>
  <c r="I43" i="3"/>
  <c r="H43" i="3"/>
  <c r="G43" i="3"/>
  <c r="F43" i="3"/>
  <c r="J172" i="3"/>
  <c r="I172" i="3"/>
  <c r="H172" i="3"/>
  <c r="G172" i="3"/>
  <c r="F172" i="3"/>
  <c r="J42" i="3"/>
  <c r="I42" i="3"/>
  <c r="H42" i="3"/>
  <c r="G42" i="3"/>
  <c r="F42" i="3"/>
  <c r="J171" i="3"/>
  <c r="I171" i="3"/>
  <c r="H171" i="3"/>
  <c r="G171" i="3"/>
  <c r="F171" i="3"/>
  <c r="J41" i="3"/>
  <c r="I41" i="3"/>
  <c r="H41" i="3"/>
  <c r="G41" i="3"/>
  <c r="F41" i="3"/>
  <c r="J40" i="3"/>
  <c r="I40" i="3"/>
  <c r="H40" i="3"/>
  <c r="G40" i="3"/>
  <c r="F40" i="3"/>
  <c r="J170" i="3"/>
  <c r="I170" i="3"/>
  <c r="H170" i="3"/>
  <c r="G170" i="3"/>
  <c r="F170" i="3"/>
  <c r="J169" i="3"/>
  <c r="I169" i="3"/>
  <c r="H169" i="3"/>
  <c r="G169" i="3"/>
  <c r="F169" i="3"/>
  <c r="J39" i="3"/>
  <c r="I39" i="3"/>
  <c r="H39" i="3"/>
  <c r="G39" i="3"/>
  <c r="F39" i="3"/>
  <c r="J168" i="3"/>
  <c r="I168" i="3"/>
  <c r="H168" i="3"/>
  <c r="G168" i="3"/>
  <c r="F168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167" i="3"/>
  <c r="I167" i="3"/>
  <c r="H167" i="3"/>
  <c r="G167" i="3"/>
  <c r="F167" i="3"/>
  <c r="J166" i="3"/>
  <c r="I166" i="3"/>
  <c r="H166" i="3"/>
  <c r="G166" i="3"/>
  <c r="F166" i="3"/>
  <c r="J35" i="3"/>
  <c r="I35" i="3"/>
  <c r="H35" i="3"/>
  <c r="G35" i="3"/>
  <c r="F35" i="3"/>
  <c r="J165" i="3"/>
  <c r="I165" i="3"/>
  <c r="H165" i="3"/>
  <c r="G165" i="3"/>
  <c r="F165" i="3"/>
  <c r="J34" i="3"/>
  <c r="I34" i="3"/>
  <c r="H34" i="3"/>
  <c r="G34" i="3"/>
  <c r="F34" i="3"/>
  <c r="J164" i="3"/>
  <c r="I164" i="3"/>
  <c r="H164" i="3"/>
  <c r="G164" i="3"/>
  <c r="F164" i="3"/>
  <c r="J33" i="3"/>
  <c r="I33" i="3"/>
  <c r="H33" i="3"/>
  <c r="G33" i="3"/>
  <c r="F33" i="3"/>
  <c r="J32" i="3"/>
  <c r="I32" i="3"/>
  <c r="H32" i="3"/>
  <c r="G32" i="3"/>
  <c r="F32" i="3"/>
  <c r="J163" i="3"/>
  <c r="I163" i="3"/>
  <c r="H163" i="3"/>
  <c r="G163" i="3"/>
  <c r="F163" i="3"/>
  <c r="J162" i="3"/>
  <c r="I162" i="3"/>
  <c r="H162" i="3"/>
  <c r="G162" i="3"/>
  <c r="F16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161" i="3"/>
  <c r="I161" i="3"/>
  <c r="H161" i="3"/>
  <c r="G161" i="3"/>
  <c r="F161" i="3"/>
  <c r="J27" i="3"/>
  <c r="I27" i="3"/>
  <c r="H27" i="3"/>
  <c r="G27" i="3"/>
  <c r="F27" i="3"/>
  <c r="J160" i="3"/>
  <c r="I160" i="3"/>
  <c r="H160" i="3"/>
  <c r="G160" i="3"/>
  <c r="F160" i="3"/>
  <c r="J26" i="3"/>
  <c r="I26" i="3"/>
  <c r="H26" i="3"/>
  <c r="G26" i="3"/>
  <c r="F26" i="3"/>
  <c r="J159" i="3"/>
  <c r="I159" i="3"/>
  <c r="H159" i="3"/>
  <c r="G159" i="3"/>
  <c r="F159" i="3"/>
  <c r="J25" i="3"/>
  <c r="I25" i="3"/>
  <c r="H25" i="3"/>
  <c r="G25" i="3"/>
  <c r="F25" i="3"/>
  <c r="J158" i="3"/>
  <c r="I158" i="3"/>
  <c r="H158" i="3"/>
  <c r="G158" i="3"/>
  <c r="F158" i="3"/>
  <c r="J157" i="3"/>
  <c r="I157" i="3"/>
  <c r="H157" i="3"/>
  <c r="G157" i="3"/>
  <c r="F157" i="3"/>
  <c r="J24" i="3"/>
  <c r="I24" i="3"/>
  <c r="H24" i="3"/>
  <c r="G24" i="3"/>
  <c r="F24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23" i="3"/>
  <c r="I23" i="3"/>
  <c r="H23" i="3"/>
  <c r="G23" i="3"/>
  <c r="F23" i="3"/>
  <c r="J152" i="3"/>
  <c r="I152" i="3"/>
  <c r="H152" i="3"/>
  <c r="G152" i="3"/>
  <c r="F152" i="3"/>
  <c r="J151" i="3"/>
  <c r="I151" i="3"/>
  <c r="H151" i="3"/>
  <c r="G151" i="3"/>
  <c r="F151" i="3"/>
  <c r="J22" i="3"/>
  <c r="I22" i="3"/>
  <c r="H22" i="3"/>
  <c r="G22" i="3"/>
  <c r="F22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21" i="3"/>
  <c r="I21" i="3"/>
  <c r="H21" i="3"/>
  <c r="G21" i="3"/>
  <c r="F21" i="3"/>
  <c r="J146" i="3"/>
  <c r="I146" i="3"/>
  <c r="H146" i="3"/>
  <c r="G146" i="3"/>
  <c r="F146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45" i="3"/>
  <c r="I145" i="3"/>
  <c r="H145" i="3"/>
  <c r="G145" i="3"/>
  <c r="F145" i="3"/>
  <c r="J144" i="3"/>
  <c r="I144" i="3"/>
  <c r="H144" i="3"/>
  <c r="G144" i="3"/>
  <c r="F144" i="3"/>
  <c r="E143" i="3"/>
  <c r="H143" i="3" s="1"/>
  <c r="J16" i="3"/>
  <c r="I16" i="3"/>
  <c r="H16" i="3"/>
  <c r="G16" i="3"/>
  <c r="F16" i="3"/>
  <c r="J15" i="3"/>
  <c r="I15" i="3"/>
  <c r="H15" i="3"/>
  <c r="G15" i="3"/>
  <c r="F15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4" i="3"/>
  <c r="I14" i="3"/>
  <c r="H14" i="3"/>
  <c r="G14" i="3"/>
  <c r="F14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31" i="3"/>
  <c r="I131" i="3"/>
  <c r="H131" i="3"/>
  <c r="G131" i="3"/>
  <c r="F131" i="3"/>
  <c r="J130" i="3"/>
  <c r="I130" i="3"/>
  <c r="H130" i="3"/>
  <c r="G130" i="3"/>
  <c r="F130" i="3"/>
  <c r="J10" i="3"/>
  <c r="I10" i="3"/>
  <c r="H10" i="3"/>
  <c r="G10" i="3"/>
  <c r="F1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9" i="3"/>
  <c r="I9" i="3"/>
  <c r="H9" i="3"/>
  <c r="G9" i="3"/>
  <c r="F9" i="3"/>
  <c r="J8" i="3"/>
  <c r="I8" i="3"/>
  <c r="H8" i="3"/>
  <c r="G8" i="3"/>
  <c r="F8" i="3"/>
  <c r="J116" i="3"/>
  <c r="I116" i="3"/>
  <c r="H116" i="3"/>
  <c r="G116" i="3"/>
  <c r="F116" i="3"/>
  <c r="J7" i="3"/>
  <c r="I7" i="3"/>
  <c r="H7" i="3"/>
  <c r="G7" i="3"/>
  <c r="F7" i="3"/>
  <c r="J115" i="3"/>
  <c r="I115" i="3"/>
  <c r="H115" i="3"/>
  <c r="G115" i="3"/>
  <c r="F115" i="3"/>
  <c r="J114" i="3"/>
  <c r="I114" i="3"/>
  <c r="H114" i="3"/>
  <c r="G114" i="3"/>
  <c r="F114" i="3"/>
  <c r="J6" i="3"/>
  <c r="I6" i="3"/>
  <c r="H6" i="3"/>
  <c r="G6" i="3"/>
  <c r="F6" i="3"/>
  <c r="J5" i="3"/>
  <c r="I5" i="3"/>
  <c r="H5" i="3"/>
  <c r="G5" i="3"/>
  <c r="F5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4" i="3"/>
  <c r="I4" i="3"/>
  <c r="H4" i="3"/>
  <c r="G4" i="3"/>
  <c r="F4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3" i="3"/>
  <c r="I3" i="3"/>
  <c r="H3" i="3"/>
  <c r="G3" i="3"/>
  <c r="F3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2" i="3"/>
  <c r="I2" i="3"/>
  <c r="H2" i="3"/>
  <c r="G2" i="3"/>
  <c r="F2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276" i="2"/>
  <c r="I276" i="2"/>
  <c r="H276" i="2"/>
  <c r="G276" i="2"/>
  <c r="F276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275" i="2"/>
  <c r="I275" i="2"/>
  <c r="H275" i="2"/>
  <c r="G275" i="2"/>
  <c r="F275" i="2"/>
  <c r="J108" i="2"/>
  <c r="I108" i="2"/>
  <c r="H108" i="2"/>
  <c r="G108" i="2"/>
  <c r="F108" i="2"/>
  <c r="J274" i="2"/>
  <c r="I274" i="2"/>
  <c r="H274" i="2"/>
  <c r="G274" i="2"/>
  <c r="F274" i="2"/>
  <c r="J107" i="2"/>
  <c r="I107" i="2"/>
  <c r="H107" i="2"/>
  <c r="G107" i="2"/>
  <c r="F107" i="2"/>
  <c r="J106" i="2"/>
  <c r="I106" i="2"/>
  <c r="H106" i="2"/>
  <c r="G106" i="2"/>
  <c r="F106" i="2"/>
  <c r="J273" i="2"/>
  <c r="I273" i="2"/>
  <c r="H273" i="2"/>
  <c r="G273" i="2"/>
  <c r="F273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272" i="2"/>
  <c r="I272" i="2"/>
  <c r="H272" i="2"/>
  <c r="G272" i="2"/>
  <c r="F272" i="2"/>
  <c r="J102" i="2"/>
  <c r="I102" i="2"/>
  <c r="H102" i="2"/>
  <c r="G102" i="2"/>
  <c r="F102" i="2"/>
  <c r="J271" i="2"/>
  <c r="I271" i="2"/>
  <c r="H271" i="2"/>
  <c r="G271" i="2"/>
  <c r="F271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270" i="2"/>
  <c r="I270" i="2"/>
  <c r="H270" i="2"/>
  <c r="G270" i="2"/>
  <c r="F270" i="2"/>
  <c r="J269" i="2"/>
  <c r="I269" i="2"/>
  <c r="H269" i="2"/>
  <c r="G269" i="2"/>
  <c r="F269" i="2"/>
  <c r="J97" i="2"/>
  <c r="I97" i="2"/>
  <c r="H97" i="2"/>
  <c r="G97" i="2"/>
  <c r="F97" i="2"/>
  <c r="J268" i="2"/>
  <c r="I268" i="2"/>
  <c r="H268" i="2"/>
  <c r="G268" i="2"/>
  <c r="F268" i="2"/>
  <c r="J267" i="2"/>
  <c r="I267" i="2"/>
  <c r="H267" i="2"/>
  <c r="G267" i="2"/>
  <c r="F267" i="2"/>
  <c r="J266" i="2"/>
  <c r="I266" i="2"/>
  <c r="H266" i="2"/>
  <c r="G266" i="2"/>
  <c r="F266" i="2"/>
  <c r="J96" i="2"/>
  <c r="I96" i="2"/>
  <c r="H96" i="2"/>
  <c r="G96" i="2"/>
  <c r="F96" i="2"/>
  <c r="J265" i="2"/>
  <c r="I265" i="2"/>
  <c r="H265" i="2"/>
  <c r="G265" i="2"/>
  <c r="F265" i="2"/>
  <c r="J264" i="2"/>
  <c r="I264" i="2"/>
  <c r="H264" i="2"/>
  <c r="G264" i="2"/>
  <c r="F264" i="2"/>
  <c r="J95" i="2"/>
  <c r="I95" i="2"/>
  <c r="H95" i="2"/>
  <c r="G95" i="2"/>
  <c r="F95" i="2"/>
  <c r="J263" i="2"/>
  <c r="I263" i="2"/>
  <c r="H263" i="2"/>
  <c r="G263" i="2"/>
  <c r="F263" i="2"/>
  <c r="J262" i="2"/>
  <c r="I262" i="2"/>
  <c r="H262" i="2"/>
  <c r="G262" i="2"/>
  <c r="F262" i="2"/>
  <c r="J261" i="2"/>
  <c r="I261" i="2"/>
  <c r="H261" i="2"/>
  <c r="G261" i="2"/>
  <c r="F261" i="2"/>
  <c r="J94" i="2"/>
  <c r="I94" i="2"/>
  <c r="H94" i="2"/>
  <c r="G94" i="2"/>
  <c r="F94" i="2"/>
  <c r="J260" i="2"/>
  <c r="I260" i="2"/>
  <c r="H260" i="2"/>
  <c r="G260" i="2"/>
  <c r="F260" i="2"/>
  <c r="J259" i="2"/>
  <c r="I259" i="2"/>
  <c r="H259" i="2"/>
  <c r="G259" i="2"/>
  <c r="F259" i="2"/>
  <c r="J258" i="2"/>
  <c r="I258" i="2"/>
  <c r="H258" i="2"/>
  <c r="G258" i="2"/>
  <c r="F258" i="2"/>
  <c r="J257" i="2"/>
  <c r="I257" i="2"/>
  <c r="H257" i="2"/>
  <c r="G257" i="2"/>
  <c r="F257" i="2"/>
  <c r="J256" i="2"/>
  <c r="I256" i="2"/>
  <c r="H256" i="2"/>
  <c r="G256" i="2"/>
  <c r="F256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255" i="2"/>
  <c r="I255" i="2"/>
  <c r="H255" i="2"/>
  <c r="G255" i="2"/>
  <c r="F255" i="2"/>
  <c r="J90" i="2"/>
  <c r="I90" i="2"/>
  <c r="H90" i="2"/>
  <c r="G90" i="2"/>
  <c r="F90" i="2"/>
  <c r="J254" i="2"/>
  <c r="I254" i="2"/>
  <c r="H254" i="2"/>
  <c r="G254" i="2"/>
  <c r="F254" i="2"/>
  <c r="J253" i="2"/>
  <c r="I253" i="2"/>
  <c r="H253" i="2"/>
  <c r="G253" i="2"/>
  <c r="F253" i="2"/>
  <c r="J252" i="2"/>
  <c r="I252" i="2"/>
  <c r="H252" i="2"/>
  <c r="G252" i="2"/>
  <c r="F252" i="2"/>
  <c r="J251" i="2"/>
  <c r="I251" i="2"/>
  <c r="H251" i="2"/>
  <c r="G251" i="2"/>
  <c r="F251" i="2"/>
  <c r="J250" i="2"/>
  <c r="I250" i="2"/>
  <c r="H250" i="2"/>
  <c r="G250" i="2"/>
  <c r="F250" i="2"/>
  <c r="J89" i="2"/>
  <c r="I89" i="2"/>
  <c r="H89" i="2"/>
  <c r="G89" i="2"/>
  <c r="F89" i="2"/>
  <c r="J249" i="2"/>
  <c r="I249" i="2"/>
  <c r="H249" i="2"/>
  <c r="G249" i="2"/>
  <c r="F249" i="2"/>
  <c r="J248" i="2"/>
  <c r="I248" i="2"/>
  <c r="H248" i="2"/>
  <c r="G248" i="2"/>
  <c r="F248" i="2"/>
  <c r="J247" i="2"/>
  <c r="I247" i="2"/>
  <c r="H247" i="2"/>
  <c r="G247" i="2"/>
  <c r="F247" i="2"/>
  <c r="J246" i="2"/>
  <c r="I246" i="2"/>
  <c r="H246" i="2"/>
  <c r="G246" i="2"/>
  <c r="F246" i="2"/>
  <c r="J88" i="2"/>
  <c r="I88" i="2"/>
  <c r="H88" i="2"/>
  <c r="G88" i="2"/>
  <c r="F88" i="2"/>
  <c r="J245" i="2"/>
  <c r="I245" i="2"/>
  <c r="H245" i="2"/>
  <c r="G245" i="2"/>
  <c r="F245" i="2"/>
  <c r="J244" i="2"/>
  <c r="I244" i="2"/>
  <c r="H244" i="2"/>
  <c r="G244" i="2"/>
  <c r="F244" i="2"/>
  <c r="J87" i="2"/>
  <c r="I87" i="2"/>
  <c r="H87" i="2"/>
  <c r="G87" i="2"/>
  <c r="F87" i="2"/>
  <c r="J86" i="2"/>
  <c r="I86" i="2"/>
  <c r="H86" i="2"/>
  <c r="G86" i="2"/>
  <c r="F86" i="2"/>
  <c r="J243" i="2"/>
  <c r="I243" i="2"/>
  <c r="H243" i="2"/>
  <c r="G243" i="2"/>
  <c r="F243" i="2"/>
  <c r="J242" i="2"/>
  <c r="I242" i="2"/>
  <c r="H242" i="2"/>
  <c r="G242" i="2"/>
  <c r="F242" i="2"/>
  <c r="J241" i="2"/>
  <c r="I241" i="2"/>
  <c r="H241" i="2"/>
  <c r="G241" i="2"/>
  <c r="F241" i="2"/>
  <c r="J85" i="2"/>
  <c r="I85" i="2"/>
  <c r="H85" i="2"/>
  <c r="G85" i="2"/>
  <c r="F85" i="2"/>
  <c r="J240" i="2"/>
  <c r="I240" i="2"/>
  <c r="H240" i="2"/>
  <c r="G240" i="2"/>
  <c r="F240" i="2"/>
  <c r="J239" i="2"/>
  <c r="I239" i="2"/>
  <c r="H239" i="2"/>
  <c r="G239" i="2"/>
  <c r="F239" i="2"/>
  <c r="J238" i="2"/>
  <c r="I238" i="2"/>
  <c r="H238" i="2"/>
  <c r="G238" i="2"/>
  <c r="F238" i="2"/>
  <c r="J237" i="2"/>
  <c r="I237" i="2"/>
  <c r="H237" i="2"/>
  <c r="G237" i="2"/>
  <c r="F237" i="2"/>
  <c r="J84" i="2"/>
  <c r="I84" i="2"/>
  <c r="H84" i="2"/>
  <c r="G84" i="2"/>
  <c r="F84" i="2"/>
  <c r="J83" i="2"/>
  <c r="I83" i="2"/>
  <c r="H83" i="2"/>
  <c r="G83" i="2"/>
  <c r="F83" i="2"/>
  <c r="J236" i="2"/>
  <c r="I236" i="2"/>
  <c r="H236" i="2"/>
  <c r="G236" i="2"/>
  <c r="F236" i="2"/>
  <c r="J235" i="2"/>
  <c r="I235" i="2"/>
  <c r="H235" i="2"/>
  <c r="G235" i="2"/>
  <c r="F235" i="2"/>
  <c r="J82" i="2"/>
  <c r="I82" i="2"/>
  <c r="H82" i="2"/>
  <c r="G82" i="2"/>
  <c r="F82" i="2"/>
  <c r="J234" i="2"/>
  <c r="I234" i="2"/>
  <c r="H234" i="2"/>
  <c r="G234" i="2"/>
  <c r="F234" i="2"/>
  <c r="J233" i="2"/>
  <c r="I233" i="2"/>
  <c r="H233" i="2"/>
  <c r="G233" i="2"/>
  <c r="F233" i="2"/>
  <c r="J232" i="2"/>
  <c r="I232" i="2"/>
  <c r="H232" i="2"/>
  <c r="G232" i="2"/>
  <c r="F232" i="2"/>
  <c r="J231" i="2"/>
  <c r="I231" i="2"/>
  <c r="H231" i="2"/>
  <c r="G231" i="2"/>
  <c r="F231" i="2"/>
  <c r="J230" i="2"/>
  <c r="I230" i="2"/>
  <c r="H230" i="2"/>
  <c r="G230" i="2"/>
  <c r="F230" i="2"/>
  <c r="J81" i="2"/>
  <c r="I81" i="2"/>
  <c r="H81" i="2"/>
  <c r="G81" i="2"/>
  <c r="F81" i="2"/>
  <c r="J229" i="2"/>
  <c r="I229" i="2"/>
  <c r="H229" i="2"/>
  <c r="G229" i="2"/>
  <c r="F229" i="2"/>
  <c r="J228" i="2"/>
  <c r="I228" i="2"/>
  <c r="H228" i="2"/>
  <c r="G228" i="2"/>
  <c r="F228" i="2"/>
  <c r="J227" i="2"/>
  <c r="I227" i="2"/>
  <c r="H227" i="2"/>
  <c r="G227" i="2"/>
  <c r="F227" i="2"/>
  <c r="J80" i="2"/>
  <c r="I80" i="2"/>
  <c r="H80" i="2"/>
  <c r="G80" i="2"/>
  <c r="F80" i="2"/>
  <c r="J226" i="2"/>
  <c r="I226" i="2"/>
  <c r="H226" i="2"/>
  <c r="G226" i="2"/>
  <c r="F226" i="2"/>
  <c r="J225" i="2"/>
  <c r="I225" i="2"/>
  <c r="H225" i="2"/>
  <c r="G225" i="2"/>
  <c r="F225" i="2"/>
  <c r="J224" i="2"/>
  <c r="I224" i="2"/>
  <c r="H224" i="2"/>
  <c r="G224" i="2"/>
  <c r="F224" i="2"/>
  <c r="J223" i="2"/>
  <c r="I223" i="2"/>
  <c r="H223" i="2"/>
  <c r="G223" i="2"/>
  <c r="F223" i="2"/>
  <c r="J222" i="2"/>
  <c r="I222" i="2"/>
  <c r="H222" i="2"/>
  <c r="G222" i="2"/>
  <c r="F222" i="2"/>
  <c r="J221" i="2"/>
  <c r="I221" i="2"/>
  <c r="H221" i="2"/>
  <c r="G221" i="2"/>
  <c r="F221" i="2"/>
  <c r="J79" i="2"/>
  <c r="I79" i="2"/>
  <c r="H79" i="2"/>
  <c r="G79" i="2"/>
  <c r="F79" i="2"/>
  <c r="J220" i="2"/>
  <c r="I220" i="2"/>
  <c r="H220" i="2"/>
  <c r="G220" i="2"/>
  <c r="F220" i="2"/>
  <c r="J219" i="2"/>
  <c r="I219" i="2"/>
  <c r="H219" i="2"/>
  <c r="G219" i="2"/>
  <c r="F219" i="2"/>
  <c r="J218" i="2"/>
  <c r="I218" i="2"/>
  <c r="H218" i="2"/>
  <c r="G218" i="2"/>
  <c r="F218" i="2"/>
  <c r="J78" i="2"/>
  <c r="I78" i="2"/>
  <c r="H78" i="2"/>
  <c r="G78" i="2"/>
  <c r="F78" i="2"/>
  <c r="J217" i="2"/>
  <c r="I217" i="2"/>
  <c r="H217" i="2"/>
  <c r="G217" i="2"/>
  <c r="F217" i="2"/>
  <c r="J216" i="2"/>
  <c r="I216" i="2"/>
  <c r="H216" i="2"/>
  <c r="G216" i="2"/>
  <c r="F216" i="2"/>
  <c r="J215" i="2"/>
  <c r="I215" i="2"/>
  <c r="H215" i="2"/>
  <c r="G215" i="2"/>
  <c r="F215" i="2"/>
  <c r="J214" i="2"/>
  <c r="I214" i="2"/>
  <c r="H214" i="2"/>
  <c r="G214" i="2"/>
  <c r="F214" i="2"/>
  <c r="J213" i="2"/>
  <c r="I213" i="2"/>
  <c r="H213" i="2"/>
  <c r="G213" i="2"/>
  <c r="F213" i="2"/>
  <c r="J77" i="2"/>
  <c r="I77" i="2"/>
  <c r="H77" i="2"/>
  <c r="G77" i="2"/>
  <c r="F77" i="2"/>
  <c r="J212" i="2"/>
  <c r="I212" i="2"/>
  <c r="H212" i="2"/>
  <c r="G212" i="2"/>
  <c r="F212" i="2"/>
  <c r="J211" i="2"/>
  <c r="I211" i="2"/>
  <c r="H211" i="2"/>
  <c r="G211" i="2"/>
  <c r="F211" i="2"/>
  <c r="J210" i="2"/>
  <c r="I210" i="2"/>
  <c r="H210" i="2"/>
  <c r="G210" i="2"/>
  <c r="F210" i="2"/>
  <c r="J209" i="2"/>
  <c r="I209" i="2"/>
  <c r="H209" i="2"/>
  <c r="G209" i="2"/>
  <c r="F209" i="2"/>
  <c r="J76" i="2"/>
  <c r="I76" i="2"/>
  <c r="H76" i="2"/>
  <c r="G76" i="2"/>
  <c r="F76" i="2"/>
  <c r="J208" i="2"/>
  <c r="I208" i="2"/>
  <c r="H208" i="2"/>
  <c r="G208" i="2"/>
  <c r="F208" i="2"/>
  <c r="J207" i="2"/>
  <c r="I207" i="2"/>
  <c r="H207" i="2"/>
  <c r="G207" i="2"/>
  <c r="F207" i="2"/>
  <c r="J206" i="2"/>
  <c r="I206" i="2"/>
  <c r="H206" i="2"/>
  <c r="G206" i="2"/>
  <c r="F206" i="2"/>
  <c r="J205" i="2"/>
  <c r="I205" i="2"/>
  <c r="H205" i="2"/>
  <c r="G205" i="2"/>
  <c r="F205" i="2"/>
  <c r="J204" i="2"/>
  <c r="I204" i="2"/>
  <c r="H204" i="2"/>
  <c r="G204" i="2"/>
  <c r="F204" i="2"/>
  <c r="J203" i="2"/>
  <c r="I203" i="2"/>
  <c r="H203" i="2"/>
  <c r="G203" i="2"/>
  <c r="F203" i="2"/>
  <c r="J202" i="2"/>
  <c r="I202" i="2"/>
  <c r="H202" i="2"/>
  <c r="G202" i="2"/>
  <c r="F202" i="2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J196" i="2"/>
  <c r="I196" i="2"/>
  <c r="H196" i="2"/>
  <c r="G196" i="2"/>
  <c r="F19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195" i="2"/>
  <c r="I195" i="2"/>
  <c r="H195" i="2"/>
  <c r="G195" i="2"/>
  <c r="F195" i="2"/>
  <c r="J194" i="2"/>
  <c r="I194" i="2"/>
  <c r="H194" i="2"/>
  <c r="G194" i="2"/>
  <c r="F194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193" i="2"/>
  <c r="I193" i="2"/>
  <c r="H193" i="2"/>
  <c r="G193" i="2"/>
  <c r="F193" i="2"/>
  <c r="J46" i="2"/>
  <c r="I46" i="2"/>
  <c r="H46" i="2"/>
  <c r="G46" i="2"/>
  <c r="F46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189" i="2"/>
  <c r="I189" i="2"/>
  <c r="H189" i="2"/>
  <c r="G189" i="2"/>
  <c r="F189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188" i="2"/>
  <c r="I188" i="2"/>
  <c r="H188" i="2"/>
  <c r="G188" i="2"/>
  <c r="F188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187" i="2"/>
  <c r="I187" i="2"/>
  <c r="H187" i="2"/>
  <c r="G187" i="2"/>
  <c r="F187" i="2"/>
  <c r="J31" i="2"/>
  <c r="I31" i="2"/>
  <c r="H31" i="2"/>
  <c r="G31" i="2"/>
  <c r="F31" i="2"/>
  <c r="J186" i="2"/>
  <c r="I186" i="2"/>
  <c r="H186" i="2"/>
  <c r="G186" i="2"/>
  <c r="F186" i="2"/>
  <c r="J185" i="2"/>
  <c r="I185" i="2"/>
  <c r="H185" i="2"/>
  <c r="G185" i="2"/>
  <c r="F185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184" i="2"/>
  <c r="I184" i="2"/>
  <c r="H184" i="2"/>
  <c r="G184" i="2"/>
  <c r="F184" i="2"/>
  <c r="J183" i="2"/>
  <c r="I183" i="2"/>
  <c r="H183" i="2"/>
  <c r="G183" i="2"/>
  <c r="F183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182" i="2"/>
  <c r="I182" i="2"/>
  <c r="H182" i="2"/>
  <c r="G182" i="2"/>
  <c r="F182" i="2"/>
  <c r="J23" i="2"/>
  <c r="I23" i="2"/>
  <c r="H23" i="2"/>
  <c r="G23" i="2"/>
  <c r="F23" i="2"/>
  <c r="J181" i="2"/>
  <c r="I181" i="2"/>
  <c r="H181" i="2"/>
  <c r="G181" i="2"/>
  <c r="F181" i="2"/>
  <c r="J22" i="2"/>
  <c r="I22" i="2"/>
  <c r="H22" i="2"/>
  <c r="G22" i="2"/>
  <c r="F22" i="2"/>
  <c r="J180" i="2"/>
  <c r="I180" i="2"/>
  <c r="H180" i="2"/>
  <c r="G180" i="2"/>
  <c r="F180" i="2"/>
  <c r="J21" i="2"/>
  <c r="I21" i="2"/>
  <c r="H21" i="2"/>
  <c r="G21" i="2"/>
  <c r="F21" i="2"/>
  <c r="J179" i="2"/>
  <c r="I179" i="2"/>
  <c r="H179" i="2"/>
  <c r="G179" i="2"/>
  <c r="F179" i="2"/>
  <c r="J20" i="2"/>
  <c r="I20" i="2"/>
  <c r="H20" i="2"/>
  <c r="G20" i="2"/>
  <c r="F20" i="2"/>
  <c r="J178" i="2"/>
  <c r="I178" i="2"/>
  <c r="H178" i="2"/>
  <c r="G178" i="2"/>
  <c r="F178" i="2"/>
  <c r="J19" i="2"/>
  <c r="I19" i="2"/>
  <c r="H19" i="2"/>
  <c r="G19" i="2"/>
  <c r="F19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8" i="2"/>
  <c r="I18" i="2"/>
  <c r="H18" i="2"/>
  <c r="G18" i="2"/>
  <c r="F18" i="2"/>
  <c r="J174" i="2"/>
  <c r="I174" i="2"/>
  <c r="H174" i="2"/>
  <c r="G174" i="2"/>
  <c r="F174" i="2"/>
  <c r="J173" i="2"/>
  <c r="I173" i="2"/>
  <c r="H173" i="2"/>
  <c r="G173" i="2"/>
  <c r="F173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72" i="2"/>
  <c r="I172" i="2"/>
  <c r="H172" i="2"/>
  <c r="G172" i="2"/>
  <c r="F172" i="2"/>
  <c r="J14" i="2"/>
  <c r="I14" i="2"/>
  <c r="H14" i="2"/>
  <c r="G14" i="2"/>
  <c r="F14" i="2"/>
  <c r="J171" i="2"/>
  <c r="I171" i="2"/>
  <c r="H171" i="2"/>
  <c r="G171" i="2"/>
  <c r="F171" i="2"/>
  <c r="J170" i="2"/>
  <c r="I170" i="2"/>
  <c r="H170" i="2"/>
  <c r="G170" i="2"/>
  <c r="F170" i="2"/>
  <c r="J13" i="2"/>
  <c r="I13" i="2"/>
  <c r="H13" i="2"/>
  <c r="G13" i="2"/>
  <c r="F13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2" i="2"/>
  <c r="I12" i="2"/>
  <c r="H12" i="2"/>
  <c r="G12" i="2"/>
  <c r="F12" i="2"/>
  <c r="J11" i="2"/>
  <c r="I11" i="2"/>
  <c r="H11" i="2"/>
  <c r="G11" i="2"/>
  <c r="F11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0" i="2"/>
  <c r="I10" i="2"/>
  <c r="H10" i="2"/>
  <c r="G10" i="2"/>
  <c r="F10" i="2"/>
  <c r="J159" i="2"/>
  <c r="I159" i="2"/>
  <c r="H159" i="2"/>
  <c r="G159" i="2"/>
  <c r="F159" i="2"/>
  <c r="J9" i="2"/>
  <c r="I9" i="2"/>
  <c r="H9" i="2"/>
  <c r="G9" i="2"/>
  <c r="F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8" i="2"/>
  <c r="I8" i="2"/>
  <c r="H8" i="2"/>
  <c r="G8" i="2"/>
  <c r="F8" i="2"/>
  <c r="J7" i="2"/>
  <c r="I7" i="2"/>
  <c r="H7" i="2"/>
  <c r="G7" i="2"/>
  <c r="F7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6" i="2"/>
  <c r="I6" i="2"/>
  <c r="H6" i="2"/>
  <c r="G6" i="2"/>
  <c r="F6" i="2"/>
  <c r="J5" i="2"/>
  <c r="I5" i="2"/>
  <c r="H5" i="2"/>
  <c r="G5" i="2"/>
  <c r="F5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4" i="2"/>
  <c r="I4" i="2"/>
  <c r="H4" i="2"/>
  <c r="G4" i="2"/>
  <c r="F4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3" i="2"/>
  <c r="I3" i="2"/>
  <c r="H3" i="2"/>
  <c r="G3" i="2"/>
  <c r="F3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2" i="2"/>
  <c r="I2" i="2"/>
  <c r="H2" i="2"/>
  <c r="G2" i="2"/>
  <c r="F2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M48" i="1"/>
  <c r="M50" i="1" s="1"/>
  <c r="L48" i="1"/>
  <c r="M47" i="1"/>
  <c r="L47" i="1"/>
  <c r="L50" i="1" s="1"/>
  <c r="M46" i="1"/>
  <c r="L46" i="1"/>
  <c r="L27" i="1"/>
  <c r="T196" i="7" l="1"/>
  <c r="W194" i="7"/>
  <c r="I143" i="3"/>
  <c r="D163" i="5"/>
  <c r="H163" i="5"/>
  <c r="L163" i="5"/>
  <c r="P163" i="5"/>
  <c r="T163" i="5"/>
  <c r="X163" i="5"/>
  <c r="E164" i="5"/>
  <c r="I164" i="5"/>
  <c r="M164" i="5"/>
  <c r="Q164" i="5"/>
  <c r="U164" i="5"/>
  <c r="Z164" i="5"/>
  <c r="AA55" i="6"/>
  <c r="W55" i="6"/>
  <c r="S55" i="6"/>
  <c r="O55" i="6"/>
  <c r="K55" i="6"/>
  <c r="G55" i="6"/>
  <c r="C55" i="6"/>
  <c r="Z54" i="6"/>
  <c r="V54" i="6"/>
  <c r="R54" i="6"/>
  <c r="N54" i="6"/>
  <c r="J54" i="6"/>
  <c r="F54" i="6"/>
  <c r="B54" i="6"/>
  <c r="Z55" i="6"/>
  <c r="V55" i="6"/>
  <c r="R55" i="6"/>
  <c r="N55" i="6"/>
  <c r="J55" i="6"/>
  <c r="F55" i="6"/>
  <c r="B55" i="6"/>
  <c r="Y54" i="6"/>
  <c r="U54" i="6"/>
  <c r="Q54" i="6"/>
  <c r="M54" i="6"/>
  <c r="I54" i="6"/>
  <c r="E54" i="6"/>
  <c r="Y55" i="6"/>
  <c r="U55" i="6"/>
  <c r="Q55" i="6"/>
  <c r="M55" i="6"/>
  <c r="I55" i="6"/>
  <c r="E55" i="6"/>
  <c r="X54" i="6"/>
  <c r="T54" i="6"/>
  <c r="P54" i="6"/>
  <c r="L54" i="6"/>
  <c r="H54" i="6"/>
  <c r="D54" i="6"/>
  <c r="X55" i="6"/>
  <c r="T55" i="6"/>
  <c r="P55" i="6"/>
  <c r="L55" i="6"/>
  <c r="H55" i="6"/>
  <c r="D55" i="6"/>
  <c r="AA54" i="6"/>
  <c r="W54" i="6"/>
  <c r="S54" i="6"/>
  <c r="O54" i="6"/>
  <c r="K54" i="6"/>
  <c r="G54" i="6"/>
  <c r="C54" i="6"/>
  <c r="F143" i="3"/>
  <c r="J143" i="3"/>
  <c r="E163" i="5"/>
  <c r="I163" i="5"/>
  <c r="M163" i="5"/>
  <c r="Q163" i="5"/>
  <c r="U163" i="5"/>
  <c r="Y163" i="5"/>
  <c r="B164" i="5"/>
  <c r="F164" i="5"/>
  <c r="J164" i="5"/>
  <c r="N164" i="5"/>
  <c r="R164" i="5"/>
  <c r="V164" i="5"/>
  <c r="AA164" i="5"/>
  <c r="G143" i="3"/>
  <c r="X164" i="5"/>
  <c r="B163" i="5"/>
  <c r="F163" i="5"/>
  <c r="J163" i="5"/>
  <c r="N163" i="5"/>
  <c r="R163" i="5"/>
  <c r="V163" i="5"/>
  <c r="Z163" i="5"/>
  <c r="C164" i="5"/>
  <c r="G164" i="5"/>
  <c r="K164" i="5"/>
  <c r="O164" i="5"/>
  <c r="S164" i="5"/>
  <c r="W164" i="5"/>
  <c r="C163" i="5"/>
  <c r="G163" i="5"/>
  <c r="K163" i="5"/>
  <c r="O163" i="5"/>
  <c r="S163" i="5"/>
  <c r="W163" i="5"/>
  <c r="AA163" i="5"/>
  <c r="D164" i="5"/>
  <c r="H164" i="5"/>
  <c r="L164" i="5"/>
  <c r="P164" i="5"/>
  <c r="T164" i="5"/>
  <c r="Y164" i="5"/>
  <c r="E41" i="7"/>
  <c r="I41" i="7"/>
  <c r="M41" i="7"/>
  <c r="Q41" i="7"/>
  <c r="U41" i="7"/>
  <c r="Y41" i="7"/>
  <c r="B42" i="7"/>
  <c r="F42" i="7"/>
  <c r="J42" i="7"/>
  <c r="N42" i="7"/>
  <c r="R42" i="7"/>
  <c r="V42" i="7"/>
  <c r="Z42" i="7"/>
  <c r="D194" i="7"/>
  <c r="H194" i="7"/>
  <c r="L194" i="7"/>
  <c r="P194" i="7"/>
  <c r="T194" i="7"/>
  <c r="B196" i="7"/>
  <c r="F196" i="7"/>
  <c r="J196" i="7"/>
  <c r="N196" i="7"/>
  <c r="S196" i="7"/>
  <c r="B41" i="7"/>
  <c r="F41" i="7"/>
  <c r="J41" i="7"/>
  <c r="N41" i="7"/>
  <c r="R41" i="7"/>
  <c r="V41" i="7"/>
  <c r="Z41" i="7"/>
  <c r="C42" i="7"/>
  <c r="G42" i="7"/>
  <c r="K42" i="7"/>
  <c r="O42" i="7"/>
  <c r="S42" i="7"/>
  <c r="W42" i="7"/>
  <c r="AA42" i="7"/>
  <c r="X193" i="7"/>
  <c r="E194" i="7"/>
  <c r="I194" i="7"/>
  <c r="M194" i="7"/>
  <c r="Q194" i="7"/>
  <c r="U194" i="7"/>
  <c r="C196" i="7"/>
  <c r="G196" i="7"/>
  <c r="K196" i="7"/>
  <c r="O196" i="7"/>
  <c r="U196" i="7"/>
  <c r="Q196" i="7"/>
  <c r="C41" i="7"/>
  <c r="G41" i="7"/>
  <c r="K41" i="7"/>
  <c r="O41" i="7"/>
  <c r="S41" i="7"/>
  <c r="W41" i="7"/>
  <c r="AA41" i="7"/>
  <c r="D42" i="7"/>
  <c r="H42" i="7"/>
  <c r="L42" i="7"/>
  <c r="P42" i="7"/>
  <c r="T42" i="7"/>
  <c r="X42" i="7"/>
  <c r="B194" i="7"/>
  <c r="F194" i="7"/>
  <c r="J194" i="7"/>
  <c r="N194" i="7"/>
  <c r="R194" i="7"/>
  <c r="V194" i="7"/>
  <c r="D196" i="7"/>
  <c r="H196" i="7"/>
  <c r="L196" i="7"/>
  <c r="P196" i="7"/>
  <c r="V196" i="7"/>
  <c r="D41" i="7"/>
  <c r="H41" i="7"/>
  <c r="L41" i="7"/>
  <c r="P41" i="7"/>
  <c r="T41" i="7"/>
  <c r="X41" i="7"/>
  <c r="E42" i="7"/>
  <c r="I42" i="7"/>
  <c r="M42" i="7"/>
  <c r="Q42" i="7"/>
  <c r="U42" i="7"/>
  <c r="Y42" i="7"/>
  <c r="C194" i="7"/>
  <c r="G194" i="7"/>
  <c r="K194" i="7"/>
  <c r="O194" i="7"/>
  <c r="S194" i="7"/>
  <c r="E196" i="7"/>
  <c r="I196" i="7"/>
  <c r="M196" i="7"/>
  <c r="R196" i="7"/>
  <c r="W196" i="7"/>
  <c r="Z47" i="8"/>
  <c r="V47" i="8"/>
  <c r="R47" i="8"/>
  <c r="N47" i="8"/>
  <c r="J47" i="8"/>
  <c r="F47" i="8"/>
  <c r="B47" i="8"/>
  <c r="Y47" i="8"/>
  <c r="U47" i="8"/>
  <c r="Q47" i="8"/>
  <c r="M47" i="8"/>
  <c r="I47" i="8"/>
  <c r="E47" i="8"/>
  <c r="X47" i="8"/>
  <c r="T47" i="8"/>
  <c r="P47" i="8"/>
  <c r="L47" i="8"/>
  <c r="H47" i="8"/>
  <c r="D47" i="8"/>
  <c r="AA47" i="8"/>
  <c r="W47" i="8"/>
  <c r="S47" i="8"/>
  <c r="O47" i="8"/>
  <c r="K47" i="8"/>
  <c r="G47" i="8"/>
  <c r="C47" i="8"/>
  <c r="C82" i="9"/>
  <c r="G82" i="9"/>
  <c r="K82" i="9"/>
  <c r="O82" i="9"/>
  <c r="S82" i="9"/>
  <c r="W82" i="9"/>
  <c r="AA82" i="9"/>
  <c r="D82" i="9"/>
  <c r="H82" i="9"/>
  <c r="L82" i="9"/>
  <c r="P82" i="9"/>
  <c r="T82" i="9"/>
  <c r="X82" i="9"/>
  <c r="E82" i="9"/>
  <c r="I82" i="9"/>
  <c r="M82" i="9"/>
  <c r="Q82" i="9"/>
  <c r="U82" i="9"/>
  <c r="Y82" i="9"/>
  <c r="B82" i="9"/>
  <c r="F82" i="9"/>
  <c r="J82" i="9"/>
  <c r="N82" i="9"/>
  <c r="R82" i="9"/>
  <c r="V82" i="9"/>
  <c r="Z82" i="9"/>
  <c r="E77" i="10"/>
  <c r="I77" i="10"/>
  <c r="M77" i="10"/>
  <c r="Q77" i="10"/>
  <c r="U77" i="10"/>
  <c r="Y77" i="10"/>
  <c r="B77" i="10"/>
  <c r="F77" i="10"/>
  <c r="J77" i="10"/>
  <c r="N77" i="10"/>
  <c r="R77" i="10"/>
  <c r="V77" i="10"/>
  <c r="Z77" i="10"/>
  <c r="C77" i="10"/>
  <c r="G77" i="10"/>
  <c r="K77" i="10"/>
  <c r="O77" i="10"/>
  <c r="S77" i="10"/>
  <c r="W77" i="10"/>
  <c r="AA77" i="10"/>
  <c r="D77" i="10"/>
  <c r="H77" i="10"/>
  <c r="L77" i="10"/>
  <c r="P77" i="10"/>
  <c r="T77" i="10"/>
  <c r="X77" i="10"/>
  <c r="G120" i="6" l="1"/>
  <c r="N120" i="6"/>
  <c r="AB82" i="9"/>
  <c r="X194" i="7"/>
  <c r="X196" i="7"/>
  <c r="E115" i="6"/>
  <c r="U115" i="6"/>
  <c r="J116" i="6"/>
  <c r="Z116" i="6"/>
  <c r="O117" i="6"/>
  <c r="D118" i="6"/>
  <c r="T118" i="6"/>
  <c r="M119" i="6"/>
  <c r="B120" i="6"/>
  <c r="R120" i="6"/>
  <c r="N115" i="6"/>
  <c r="C116" i="6"/>
  <c r="S116" i="6"/>
  <c r="H117" i="6"/>
  <c r="X117" i="6"/>
  <c r="Q118" i="6"/>
  <c r="F119" i="6"/>
  <c r="V119" i="6"/>
  <c r="K120" i="6"/>
  <c r="AA120" i="6"/>
  <c r="C115" i="6"/>
  <c r="S115" i="6"/>
  <c r="H116" i="6"/>
  <c r="X116" i="6"/>
  <c r="Q117" i="6"/>
  <c r="F118" i="6"/>
  <c r="V118" i="6"/>
  <c r="K119" i="6"/>
  <c r="AA119" i="6"/>
  <c r="P120" i="6"/>
  <c r="H115" i="6"/>
  <c r="X115" i="6"/>
  <c r="Q116" i="6"/>
  <c r="F117" i="6"/>
  <c r="V117" i="6"/>
  <c r="K118" i="6"/>
  <c r="AA118" i="6"/>
  <c r="P119" i="6"/>
  <c r="I120" i="6"/>
  <c r="Y120" i="6"/>
  <c r="AB77" i="10"/>
  <c r="AB163" i="5"/>
  <c r="AB164" i="5"/>
  <c r="I115" i="6"/>
  <c r="Y115" i="6"/>
  <c r="N116" i="6"/>
  <c r="C117" i="6"/>
  <c r="S117" i="6"/>
  <c r="H118" i="6"/>
  <c r="X118" i="6"/>
  <c r="Q119" i="6"/>
  <c r="F120" i="6"/>
  <c r="V120" i="6"/>
  <c r="B115" i="6"/>
  <c r="R115" i="6"/>
  <c r="G116" i="6"/>
  <c r="W116" i="6"/>
  <c r="L117" i="6"/>
  <c r="E118" i="6"/>
  <c r="U118" i="6"/>
  <c r="J119" i="6"/>
  <c r="Z119" i="6"/>
  <c r="O120" i="6"/>
  <c r="G115" i="6"/>
  <c r="W115" i="6"/>
  <c r="L116" i="6"/>
  <c r="E117" i="6"/>
  <c r="U117" i="6"/>
  <c r="J118" i="6"/>
  <c r="Z118" i="6"/>
  <c r="O119" i="6"/>
  <c r="D120" i="6"/>
  <c r="T120" i="6"/>
  <c r="L115" i="6"/>
  <c r="E116" i="6"/>
  <c r="U116" i="6"/>
  <c r="J117" i="6"/>
  <c r="Z117" i="6"/>
  <c r="O118" i="6"/>
  <c r="D119" i="6"/>
  <c r="T119" i="6"/>
  <c r="M120" i="6"/>
  <c r="AB42" i="7"/>
  <c r="M115" i="6"/>
  <c r="B116" i="6"/>
  <c r="R116" i="6"/>
  <c r="G117" i="6"/>
  <c r="W117" i="6"/>
  <c r="L118" i="6"/>
  <c r="E119" i="6"/>
  <c r="U119" i="6"/>
  <c r="J120" i="6"/>
  <c r="Z120" i="6"/>
  <c r="F115" i="6"/>
  <c r="V115" i="6"/>
  <c r="K116" i="6"/>
  <c r="AA116" i="6"/>
  <c r="P117" i="6"/>
  <c r="I118" i="6"/>
  <c r="Y118" i="6"/>
  <c r="N119" i="6"/>
  <c r="C120" i="6"/>
  <c r="S120" i="6"/>
  <c r="K115" i="6"/>
  <c r="AA115" i="6"/>
  <c r="P116" i="6"/>
  <c r="I117" i="6"/>
  <c r="Y117" i="6"/>
  <c r="N118" i="6"/>
  <c r="C119" i="6"/>
  <c r="S119" i="6"/>
  <c r="H120" i="6"/>
  <c r="X120" i="6"/>
  <c r="P115" i="6"/>
  <c r="I116" i="6"/>
  <c r="Y116" i="6"/>
  <c r="N117" i="6"/>
  <c r="C118" i="6"/>
  <c r="S118" i="6"/>
  <c r="H119" i="6"/>
  <c r="X119" i="6"/>
  <c r="Q120" i="6"/>
  <c r="AB47" i="8"/>
  <c r="AB41" i="7"/>
  <c r="Q115" i="6"/>
  <c r="F116" i="6"/>
  <c r="V116" i="6"/>
  <c r="K117" i="6"/>
  <c r="AA117" i="6"/>
  <c r="P118" i="6"/>
  <c r="I119" i="6"/>
  <c r="Y119" i="6"/>
  <c r="J115" i="6"/>
  <c r="Z115" i="6"/>
  <c r="O116" i="6"/>
  <c r="D117" i="6"/>
  <c r="T117" i="6"/>
  <c r="M118" i="6"/>
  <c r="B119" i="6"/>
  <c r="R119" i="6"/>
  <c r="W120" i="6"/>
  <c r="AB55" i="6"/>
  <c r="O115" i="6"/>
  <c r="D116" i="6"/>
  <c r="T116" i="6"/>
  <c r="M117" i="6"/>
  <c r="B118" i="6"/>
  <c r="R118" i="6"/>
  <c r="G119" i="6"/>
  <c r="W119" i="6"/>
  <c r="L120" i="6"/>
  <c r="AB54" i="6"/>
  <c r="D115" i="6"/>
  <c r="T115" i="6"/>
  <c r="M116" i="6"/>
  <c r="B117" i="6"/>
  <c r="R117" i="6"/>
  <c r="G118" i="6"/>
  <c r="W118" i="6"/>
  <c r="L119" i="6"/>
  <c r="E120" i="6"/>
  <c r="U120" i="6"/>
  <c r="AB119" i="6" l="1"/>
  <c r="AB115" i="6"/>
  <c r="AB120" i="6"/>
  <c r="AB117" i="6"/>
  <c r="AB116" i="6"/>
  <c r="AB118" i="6"/>
  <c r="K61" i="3"/>
  <c r="K62" i="3"/>
  <c r="K63" i="3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</calcChain>
</file>

<file path=xl/sharedStrings.xml><?xml version="1.0" encoding="utf-8"?>
<sst xmlns="http://schemas.openxmlformats.org/spreadsheetml/2006/main" count="8484" uniqueCount="1817">
  <si>
    <t>50mm</t>
  </si>
  <si>
    <t>Number</t>
  </si>
  <si>
    <t>100mm</t>
  </si>
  <si>
    <t>Heat</t>
  </si>
  <si>
    <t>Runner Name</t>
  </si>
  <si>
    <t>Grade</t>
  </si>
  <si>
    <t>Team</t>
  </si>
  <si>
    <t>Sex</t>
  </si>
  <si>
    <t>Level</t>
  </si>
  <si>
    <t>SCORING LEVEL</t>
  </si>
  <si>
    <t>Time</t>
  </si>
  <si>
    <t>Aquinas Academy</t>
  </si>
  <si>
    <t>Lane</t>
  </si>
  <si>
    <t>Runner</t>
  </si>
  <si>
    <t>Place</t>
  </si>
  <si>
    <t>Points</t>
  </si>
  <si>
    <t>AAC</t>
  </si>
  <si>
    <t>x</t>
  </si>
  <si>
    <t>Gavin Walter</t>
  </si>
  <si>
    <t>BFS</t>
  </si>
  <si>
    <t>M</t>
  </si>
  <si>
    <t>DEV BOYS</t>
  </si>
  <si>
    <t>Blessed Francis Seelos</t>
  </si>
  <si>
    <t>Jack Davison</t>
  </si>
  <si>
    <t>Blessed Trinity Academy</t>
  </si>
  <si>
    <t>BTA</t>
  </si>
  <si>
    <t>JJ McCabe</t>
  </si>
  <si>
    <t>Butler Catholic</t>
  </si>
  <si>
    <t>BCS</t>
  </si>
  <si>
    <t>Max Radzvin</t>
  </si>
  <si>
    <t>Christ the Divine Teacher Academy</t>
  </si>
  <si>
    <t>CDT</t>
  </si>
  <si>
    <t>Nicholas Schindler</t>
  </si>
  <si>
    <t>Environmental Charter School</t>
  </si>
  <si>
    <t>ECS</t>
  </si>
  <si>
    <t>Rylan Greene</t>
  </si>
  <si>
    <t>Hillcrest Christian Academy</t>
  </si>
  <si>
    <t>HILL</t>
  </si>
  <si>
    <t>Brandon Szuch</t>
  </si>
  <si>
    <t>Holy Trinity</t>
  </si>
  <si>
    <t>HTS</t>
  </si>
  <si>
    <t>Colin Campbell</t>
  </si>
  <si>
    <t>JFK</t>
  </si>
  <si>
    <t>Erik Lindenfelser</t>
  </si>
  <si>
    <t>MOSS</t>
  </si>
  <si>
    <t>Joshua White</t>
  </si>
  <si>
    <t>Northside Assumption</t>
  </si>
  <si>
    <t>NCA</t>
  </si>
  <si>
    <t>Lukas Duchi</t>
  </si>
  <si>
    <t>Our Lady of the Blessed Sacrament</t>
  </si>
  <si>
    <t>OLBS</t>
  </si>
  <si>
    <t>Tyler McCosby</t>
  </si>
  <si>
    <t>PGH Urban Christian</t>
  </si>
  <si>
    <t>PUC</t>
  </si>
  <si>
    <t>Alexandra Wagner</t>
  </si>
  <si>
    <t>F</t>
  </si>
  <si>
    <t>DEV GIRLS</t>
  </si>
  <si>
    <t>Providence Heights Alpha School</t>
  </si>
  <si>
    <t>PHA</t>
  </si>
  <si>
    <t>Annaliese Duchi</t>
  </si>
  <si>
    <t>St John's/St. Joe's</t>
  </si>
  <si>
    <t>JBS</t>
  </si>
  <si>
    <t>Chloe Cole</t>
  </si>
  <si>
    <t>St. Anne's</t>
  </si>
  <si>
    <t>ANN</t>
  </si>
  <si>
    <t>Luciana Ganoza</t>
  </si>
  <si>
    <t>Divine Mercy Academy</t>
  </si>
  <si>
    <t>DMA</t>
  </si>
  <si>
    <t>Riley Simmons</t>
  </si>
  <si>
    <t>St. Gabriel</t>
  </si>
  <si>
    <t>GAB</t>
  </si>
  <si>
    <t>Sarah Mlecko</t>
  </si>
  <si>
    <t>St. Gregory</t>
  </si>
  <si>
    <t>GRE</t>
  </si>
  <si>
    <t>Annafrancesca Liberati</t>
  </si>
  <si>
    <t>St. James</t>
  </si>
  <si>
    <t>JAM</t>
  </si>
  <si>
    <t>Anne Puhalla</t>
  </si>
  <si>
    <t>St. Kilian</t>
  </si>
  <si>
    <t>KIL</t>
  </si>
  <si>
    <t>Caroline Sell</t>
  </si>
  <si>
    <t>St. Louise</t>
  </si>
  <si>
    <t>STL</t>
  </si>
  <si>
    <t>Lily Narvett</t>
  </si>
  <si>
    <t>St. Philip</t>
  </si>
  <si>
    <t>PHL</t>
  </si>
  <si>
    <t>Madeline Sell</t>
  </si>
  <si>
    <t>St. Therese</t>
  </si>
  <si>
    <t>SRT</t>
  </si>
  <si>
    <t>Anna Lapinsky</t>
  </si>
  <si>
    <t>St. Sylvester</t>
  </si>
  <si>
    <t>SYL</t>
  </si>
  <si>
    <t>Anna Lazzara</t>
  </si>
  <si>
    <t>St. Thomas More</t>
  </si>
  <si>
    <t>STM</t>
  </si>
  <si>
    <t>Audra Lazzara</t>
  </si>
  <si>
    <t>2019 TOTAL</t>
  </si>
  <si>
    <t>Grace Chrobak</t>
  </si>
  <si>
    <t>Jocelyn Roofner</t>
  </si>
  <si>
    <t>Sheridan Cunningham</t>
  </si>
  <si>
    <t>2018 TOTAL</t>
  </si>
  <si>
    <t>Stella Kunz</t>
  </si>
  <si>
    <t>Braden Polivka</t>
  </si>
  <si>
    <t>JV</t>
  </si>
  <si>
    <t>JV BOYS</t>
  </si>
  <si>
    <t>CJ Proch</t>
  </si>
  <si>
    <t>Drew Conklin</t>
  </si>
  <si>
    <t>Hunter Drugatz</t>
  </si>
  <si>
    <t>Breakdown by Group</t>
  </si>
  <si>
    <t>Justin Peoples</t>
  </si>
  <si>
    <t>Will Gronsky</t>
  </si>
  <si>
    <t>Developmental Boys (K-2)</t>
  </si>
  <si>
    <t>Andrew Stepanow</t>
  </si>
  <si>
    <t>Developmental Girls (K-2)</t>
  </si>
  <si>
    <t>Bryce Polivka</t>
  </si>
  <si>
    <t>Developmental Boys (3-4)</t>
  </si>
  <si>
    <t>Patrick Carter</t>
  </si>
  <si>
    <t>VARSITY</t>
  </si>
  <si>
    <t>VARSITY BOYS</t>
  </si>
  <si>
    <t>Developmental Girls (3-4)</t>
  </si>
  <si>
    <t>Greg Zagrocki</t>
  </si>
  <si>
    <t>JV Boys</t>
  </si>
  <si>
    <t>Jack White</t>
  </si>
  <si>
    <t>JV Girls</t>
  </si>
  <si>
    <t>John Pontello</t>
  </si>
  <si>
    <t>Varsity Boys</t>
  </si>
  <si>
    <t>Rowan Carrico</t>
  </si>
  <si>
    <t>Varsity Girls</t>
  </si>
  <si>
    <t>Thomas Ebbert</t>
  </si>
  <si>
    <t>Thomas Kunz</t>
  </si>
  <si>
    <t>Developmental Total</t>
  </si>
  <si>
    <t>Vincent Monchek</t>
  </si>
  <si>
    <t>JV Total</t>
  </si>
  <si>
    <t>Emily McLaughlin</t>
  </si>
  <si>
    <t>JV GIRLS</t>
  </si>
  <si>
    <t>Varsity Total</t>
  </si>
  <si>
    <t>Katherine Dudkowski</t>
  </si>
  <si>
    <t>Lucy Puhalla</t>
  </si>
  <si>
    <t>TOTAL</t>
  </si>
  <si>
    <t>Maria Pasquinelli</t>
  </si>
  <si>
    <t>Mary Maloney</t>
  </si>
  <si>
    <t>Megan McLaughlin</t>
  </si>
  <si>
    <t>Rebecca Feczko</t>
  </si>
  <si>
    <t>Talia Soltys</t>
  </si>
  <si>
    <t>Vanessa Miller</t>
  </si>
  <si>
    <t>Alexander Brown</t>
  </si>
  <si>
    <t>Braden Wentling</t>
  </si>
  <si>
    <t>Brendan Donnelly</t>
  </si>
  <si>
    <t>Connor Peoples</t>
  </si>
  <si>
    <t>Logan Mlecko</t>
  </si>
  <si>
    <t>Luca Liberati</t>
  </si>
  <si>
    <t>Marc Pieto</t>
  </si>
  <si>
    <t>Nicolas Carioto</t>
  </si>
  <si>
    <t>Ryan Berry</t>
  </si>
  <si>
    <t>Dominic Talarico</t>
  </si>
  <si>
    <t>Giacomo Lepore</t>
  </si>
  <si>
    <t>Alexandra Sepcic</t>
  </si>
  <si>
    <t>VARSITY GIRLS</t>
  </si>
  <si>
    <t>Aniela Balog</t>
  </si>
  <si>
    <t>Caroline Rivetti</t>
  </si>
  <si>
    <t>Emma McCosby</t>
  </si>
  <si>
    <t>Grace Lazzara</t>
  </si>
  <si>
    <t>Lauren Mihm</t>
  </si>
  <si>
    <t>Lily Karsman</t>
  </si>
  <si>
    <t>Mary Narvett</t>
  </si>
  <si>
    <t>Bella White</t>
  </si>
  <si>
    <t>Claire Karsman</t>
  </si>
  <si>
    <t>Gina Talarico</t>
  </si>
  <si>
    <t>Eva Fardo</t>
  </si>
  <si>
    <t>Faith Williamson</t>
  </si>
  <si>
    <t>Margaret Carroll</t>
  </si>
  <si>
    <t>Mira Mosca</t>
  </si>
  <si>
    <t>David Fardo</t>
  </si>
  <si>
    <t>Dionizy Dudkiewicz</t>
  </si>
  <si>
    <t>Ethan Engel</t>
  </si>
  <si>
    <t>Grant Griesacker</t>
  </si>
  <si>
    <t>Henrik Wright</t>
  </si>
  <si>
    <t>Leopold Mosca</t>
  </si>
  <si>
    <t>Charlotte Gauntner</t>
  </si>
  <si>
    <t>Elizabeth Gallick</t>
  </si>
  <si>
    <t>Mary Margaret Sweeney</t>
  </si>
  <si>
    <t>Xavier West</t>
  </si>
  <si>
    <t>Caroline Beck</t>
  </si>
  <si>
    <t>Grace Gasior</t>
  </si>
  <si>
    <t>Kyleigh Nagy</t>
  </si>
  <si>
    <t>Mary Grace Gauntner</t>
  </si>
  <si>
    <t>Shannon McCullough</t>
  </si>
  <si>
    <t>Maxwell Hamilton</t>
  </si>
  <si>
    <t>Peter Sweeney</t>
  </si>
  <si>
    <t>Tiernan McCullough</t>
  </si>
  <si>
    <t>Frankie Igrec</t>
  </si>
  <si>
    <t>Declan McCullough</t>
  </si>
  <si>
    <t>Addison Imler</t>
  </si>
  <si>
    <t>Dakota Kuniak</t>
  </si>
  <si>
    <t>Emma Yingling</t>
  </si>
  <si>
    <t>Jillian Bloch</t>
  </si>
  <si>
    <t>Jocelyn Spinelli</t>
  </si>
  <si>
    <t>Navee Ewing</t>
  </si>
  <si>
    <t>Blake Robertson</t>
  </si>
  <si>
    <t>Brayden Wilhelm</t>
  </si>
  <si>
    <t>Nathan Rykaczewski</t>
  </si>
  <si>
    <t>Bella Graff</t>
  </si>
  <si>
    <t>Catlin Danielson</t>
  </si>
  <si>
    <t>Elaina Moore</t>
  </si>
  <si>
    <t>Janna Bloch</t>
  </si>
  <si>
    <t>Makenna Lilly</t>
  </si>
  <si>
    <t>Meredith Zendarski</t>
  </si>
  <si>
    <t>Mia Jackson</t>
  </si>
  <si>
    <t>Neah Ewing</t>
  </si>
  <si>
    <t>Nevaeh Pendland</t>
  </si>
  <si>
    <t>Brady Danielson</t>
  </si>
  <si>
    <t>Elliott Szalla</t>
  </si>
  <si>
    <t>Gabriel Maltese</t>
  </si>
  <si>
    <t>Thomas Locke</t>
  </si>
  <si>
    <t>Ali Gillette</t>
  </si>
  <si>
    <t>Amelia Wygoink</t>
  </si>
  <si>
    <t>Anna Kreinbrook</t>
  </si>
  <si>
    <t>Arwen Ross-Blewette</t>
  </si>
  <si>
    <t>Justine Spinelli</t>
  </si>
  <si>
    <t>Naturelle Ewing</t>
  </si>
  <si>
    <t>Brody Lilly</t>
  </si>
  <si>
    <t>Charlie Ross</t>
  </si>
  <si>
    <t>CJ Ripple</t>
  </si>
  <si>
    <t>Connor Jyachosky</t>
  </si>
  <si>
    <t>Damian Moore</t>
  </si>
  <si>
    <t>Matthew Danielson</t>
  </si>
  <si>
    <t>Michael Imler</t>
  </si>
  <si>
    <t>Vinny Putinagno</t>
  </si>
  <si>
    <t xml:space="preserve">Alexa Stoltz </t>
  </si>
  <si>
    <t xml:space="preserve">Amelia Ondos </t>
  </si>
  <si>
    <t xml:space="preserve">Gertrude Davis </t>
  </si>
  <si>
    <t>Haley Wozetek</t>
  </si>
  <si>
    <t xml:space="preserve">Kate Mulzet </t>
  </si>
  <si>
    <t>Lucy Deinhammer</t>
  </si>
  <si>
    <t>Madelyn Vernon</t>
  </si>
  <si>
    <t xml:space="preserve">Morgan Kane </t>
  </si>
  <si>
    <t xml:space="preserve">Olivia Liberati </t>
  </si>
  <si>
    <t>Sage Liberati</t>
  </si>
  <si>
    <t xml:space="preserve">Samantha Oeler </t>
  </si>
  <si>
    <t>Tessa Liberati</t>
  </si>
  <si>
    <t xml:space="preserve">Drew Miller </t>
  </si>
  <si>
    <t>Gavin Heeb</t>
  </si>
  <si>
    <t xml:space="preserve">Gus Davis </t>
  </si>
  <si>
    <t xml:space="preserve">Liam Jones </t>
  </si>
  <si>
    <t xml:space="preserve">Ryan Snyder </t>
  </si>
  <si>
    <t xml:space="preserve">Sean Miller </t>
  </si>
  <si>
    <t>Abrianna Privitera</t>
  </si>
  <si>
    <t xml:space="preserve">JV </t>
  </si>
  <si>
    <t>Agnes Bitz</t>
  </si>
  <si>
    <t>Emily Funka</t>
  </si>
  <si>
    <t xml:space="preserve">Fallon Bright </t>
  </si>
  <si>
    <t>Lila Deinhammer</t>
  </si>
  <si>
    <t xml:space="preserve">Zoe Bitz </t>
  </si>
  <si>
    <t xml:space="preserve">Ryan Flaherty </t>
  </si>
  <si>
    <t xml:space="preserve">Colleen Fitzpatrick </t>
  </si>
  <si>
    <t xml:space="preserve">Hannah Bedeck </t>
  </si>
  <si>
    <t>Alex Ondos</t>
  </si>
  <si>
    <t>Benjamon Vernon</t>
  </si>
  <si>
    <t xml:space="preserve">Luca Assandri </t>
  </si>
  <si>
    <t>Rob Staresinic</t>
  </si>
  <si>
    <t>Charlie Kane</t>
  </si>
  <si>
    <t>Katie Snyder</t>
  </si>
  <si>
    <t>Claire Beaman</t>
  </si>
  <si>
    <t>Andrew Beaman</t>
  </si>
  <si>
    <t>Ava Santora</t>
  </si>
  <si>
    <t>Heidi Stiger</t>
  </si>
  <si>
    <t>MacKenzie Foster</t>
  </si>
  <si>
    <t>Madison Abbett</t>
  </si>
  <si>
    <t>McKenzie Grissom</t>
  </si>
  <si>
    <t>Nadia Rossey</t>
  </si>
  <si>
    <t>Norah Stiger</t>
  </si>
  <si>
    <t>Rhodora Redd</t>
  </si>
  <si>
    <t>Andrew Hernaez</t>
  </si>
  <si>
    <t>Avery McKoy</t>
  </si>
  <si>
    <t>Gunnar Lubawski</t>
  </si>
  <si>
    <t>Jacob Weaver</t>
  </si>
  <si>
    <t>Jacob Wienand</t>
  </si>
  <si>
    <t>John Howe</t>
  </si>
  <si>
    <t>Joseph McCarthy</t>
  </si>
  <si>
    <t>Leo Ivory</t>
  </si>
  <si>
    <t>Nate Tunno</t>
  </si>
  <si>
    <t>Neilan McAllister</t>
  </si>
  <si>
    <t>Nico Tavolario</t>
  </si>
  <si>
    <t>Ryan McCarthy</t>
  </si>
  <si>
    <t>Samuel Ivory</t>
  </si>
  <si>
    <t>Anna Kitner</t>
  </si>
  <si>
    <t>Caitlyn Abbett</t>
  </si>
  <si>
    <t>Edie Tuthill</t>
  </si>
  <si>
    <t>Emily Kitner</t>
  </si>
  <si>
    <t>Emma Blackburn</t>
  </si>
  <si>
    <t>Gemma Spadacene</t>
  </si>
  <si>
    <t>Gianna DiBucci</t>
  </si>
  <si>
    <t>Gianna Tavolario</t>
  </si>
  <si>
    <t>Jacey Bell</t>
  </si>
  <si>
    <t>Kiyah Gray</t>
  </si>
  <si>
    <t>Maggie Lovett</t>
  </si>
  <si>
    <t>Marchella DiBucci</t>
  </si>
  <si>
    <t>Maria Stiger</t>
  </si>
  <si>
    <t>Morgan Mudge</t>
  </si>
  <si>
    <t>Olivia DiGiacomo</t>
  </si>
  <si>
    <t>Veronica McCarthy</t>
  </si>
  <si>
    <t>James Zdarko</t>
  </si>
  <si>
    <t>Jimmy Darcy</t>
  </si>
  <si>
    <t>Alessandra Starke</t>
  </si>
  <si>
    <t>Alexis Abbett</t>
  </si>
  <si>
    <t>Alina Stiger</t>
  </si>
  <si>
    <t>Amara McKoy</t>
  </si>
  <si>
    <t>Jillian Stahl</t>
  </si>
  <si>
    <t>Julia Hernaez</t>
  </si>
  <si>
    <t>Kaitlyn Darcy</t>
  </si>
  <si>
    <t>Nicole Jerich</t>
  </si>
  <si>
    <t>David Farrell</t>
  </si>
  <si>
    <t>Jordan Howe</t>
  </si>
  <si>
    <t>Julian Lynch</t>
  </si>
  <si>
    <t>Nicholas Cheddar</t>
  </si>
  <si>
    <t>Sam Usher</t>
  </si>
  <si>
    <t>Stephen Franke</t>
  </si>
  <si>
    <t>William Collins</t>
  </si>
  <si>
    <t>Andreana Flanigan</t>
  </si>
  <si>
    <t>Elizabeth Smith</t>
  </si>
  <si>
    <t>Franka Pickell</t>
  </si>
  <si>
    <t>Marissa Bridge</t>
  </si>
  <si>
    <t xml:space="preserve">Peyton Hunt  </t>
  </si>
  <si>
    <t>Samantha Stallard</t>
  </si>
  <si>
    <t>Taylor Bridge</t>
  </si>
  <si>
    <t>Taylor Harris</t>
  </si>
  <si>
    <t>Amir Hightower</t>
  </si>
  <si>
    <t>Auviere Ruffin</t>
  </si>
  <si>
    <t>Caleb Sutton</t>
  </si>
  <si>
    <t>Coleman Joyce</t>
  </si>
  <si>
    <t>Griffin Pearce</t>
  </si>
  <si>
    <t>Laraje Hanner</t>
  </si>
  <si>
    <t>Ava Dominic</t>
  </si>
  <si>
    <t>Eva Dominic</t>
  </si>
  <si>
    <t>Grace Gilbert</t>
  </si>
  <si>
    <t>Lilly Hunter</t>
  </si>
  <si>
    <t>Olivia Jackson</t>
  </si>
  <si>
    <t>Rebecca Uribe</t>
  </si>
  <si>
    <t>Logan Lowry</t>
  </si>
  <si>
    <t>Sebastion Stallard</t>
  </si>
  <si>
    <t>Aaliyah Mollett-McCombs</t>
  </si>
  <si>
    <t>Allie Gresock</t>
  </si>
  <si>
    <t>Anna Rembert</t>
  </si>
  <si>
    <t>Ashley Griffith</t>
  </si>
  <si>
    <t>Elizabeth Stumper</t>
  </si>
  <si>
    <t>Emma Griffith</t>
  </si>
  <si>
    <t>Erin Genton</t>
  </si>
  <si>
    <t>Jordyn Cienik</t>
  </si>
  <si>
    <t>Jordyn Cole</t>
  </si>
  <si>
    <t>Katie Kessler</t>
  </si>
  <si>
    <t>Lillie Martin</t>
  </si>
  <si>
    <t>Andrew Nadarajan</t>
  </si>
  <si>
    <t>Daniel Stough</t>
  </si>
  <si>
    <t>Fox Johnston</t>
  </si>
  <si>
    <t>Lucas Atwood</t>
  </si>
  <si>
    <t>Maximo Estremera</t>
  </si>
  <si>
    <t>Rex Johnston</t>
  </si>
  <si>
    <t>Roman Maurizio</t>
  </si>
  <si>
    <t>Uche Okoro</t>
  </si>
  <si>
    <t>Victor Navish</t>
  </si>
  <si>
    <t>Addison Bell</t>
  </si>
  <si>
    <t>Addison Thomas</t>
  </si>
  <si>
    <t>Caitlin Burke</t>
  </si>
  <si>
    <t>Emily Long</t>
  </si>
  <si>
    <t>Jolina Estremera</t>
  </si>
  <si>
    <t>Kasey Cienik</t>
  </si>
  <si>
    <t>Kate Giannetta</t>
  </si>
  <si>
    <t>Kayla Rembert</t>
  </si>
  <si>
    <t>McKenzie Page</t>
  </si>
  <si>
    <t>Melina Bui</t>
  </si>
  <si>
    <t>Savannah Milos</t>
  </si>
  <si>
    <t>Daniel Bozicevic</t>
  </si>
  <si>
    <t>Jax Vovaris</t>
  </si>
  <si>
    <t xml:space="preserve">Marley Batchelor </t>
  </si>
  <si>
    <t>Cherokee  Billings</t>
  </si>
  <si>
    <t>Hannah Gresock</t>
  </si>
  <si>
    <t>Marionna Logan</t>
  </si>
  <si>
    <t>Michelina Estremera</t>
  </si>
  <si>
    <t>Sarah Penrod</t>
  </si>
  <si>
    <t>Anthony Chernicky</t>
  </si>
  <si>
    <t>David Cano</t>
  </si>
  <si>
    <t>Erik Matthews</t>
  </si>
  <si>
    <t xml:space="preserve">Gabriel Speranza </t>
  </si>
  <si>
    <t>Jacob Nelson</t>
  </si>
  <si>
    <t>John Robinson</t>
  </si>
  <si>
    <t>Nicolas Fuller</t>
  </si>
  <si>
    <t>Zackery Zigarovich</t>
  </si>
  <si>
    <t>Addison Eicher</t>
  </si>
  <si>
    <t>Brea Kelley</t>
  </si>
  <si>
    <t>Katy Short</t>
  </si>
  <si>
    <t>Luciana Sloboda</t>
  </si>
  <si>
    <t>Sofia Matonak</t>
  </si>
  <si>
    <t>Brendan Eicher</t>
  </si>
  <si>
    <t>Drew Weifenbaugh</t>
  </si>
  <si>
    <t>Mateo Saspe</t>
  </si>
  <si>
    <t>Noah Simmons</t>
  </si>
  <si>
    <t>Noah Weiland</t>
  </si>
  <si>
    <t>Addison Johns</t>
  </si>
  <si>
    <t>Anna Claire Dudley</t>
  </si>
  <si>
    <t>Lissy Cornell</t>
  </si>
  <si>
    <t>Madeline Dancik</t>
  </si>
  <si>
    <t>Conor Bradrick</t>
  </si>
  <si>
    <t>Jacob Hauser</t>
  </si>
  <si>
    <t>Michael Braun</t>
  </si>
  <si>
    <t>Nathan Maher</t>
  </si>
  <si>
    <t>Santino Sloboda</t>
  </si>
  <si>
    <t>Travis Shaffer</t>
  </si>
  <si>
    <t>Anastasia Benson</t>
  </si>
  <si>
    <t>Chiara Sloboda</t>
  </si>
  <si>
    <t>Gretchen Foehringer</t>
  </si>
  <si>
    <t>Leah Zagurskie</t>
  </si>
  <si>
    <t>Trianna Walls</t>
  </si>
  <si>
    <t>Aaron Short</t>
  </si>
  <si>
    <t>Rigel Weakland</t>
  </si>
  <si>
    <t>Xavier Grenci</t>
  </si>
  <si>
    <t>Haley Norrs</t>
  </si>
  <si>
    <t>Dominic Shaffer</t>
  </si>
  <si>
    <t>Raymond Porter</t>
  </si>
  <si>
    <t>Simon Adams</t>
  </si>
  <si>
    <t>Ella Bindewald</t>
  </si>
  <si>
    <t>Isabella Jordan</t>
  </si>
  <si>
    <t>Kaela Freeman</t>
  </si>
  <si>
    <t>Maria Sprenkel</t>
  </si>
  <si>
    <t>Marika Moore</t>
  </si>
  <si>
    <t>Nina Sansone</t>
  </si>
  <si>
    <t>Brady Volstad</t>
  </si>
  <si>
    <t>D’Andre Cochran</t>
  </si>
  <si>
    <t>Graeme Woo</t>
  </si>
  <si>
    <t>Isaac Graham</t>
  </si>
  <si>
    <t>Max Bovard</t>
  </si>
  <si>
    <t>Jack VanderMolen</t>
  </si>
  <si>
    <t>Angelina Petraglia</t>
  </si>
  <si>
    <t>Anna Frey</t>
  </si>
  <si>
    <t>Anna Matecki</t>
  </si>
  <si>
    <t>Anna Porter</t>
  </si>
  <si>
    <t>Ashylyn Morreale</t>
  </si>
  <si>
    <t>Betty Glyptis</t>
  </si>
  <si>
    <t>Bree Chalovich</t>
  </si>
  <si>
    <t>Busy Hoffrage</t>
  </si>
  <si>
    <t>Caitlyn Reese</t>
  </si>
  <si>
    <t>Chloe Byrne</t>
  </si>
  <si>
    <t>Claire Birmingham</t>
  </si>
  <si>
    <t>Claire Herdman</t>
  </si>
  <si>
    <t>Emmelyn Spitale</t>
  </si>
  <si>
    <t>Eva Klipstine</t>
  </si>
  <si>
    <t>Grae Chalovich</t>
  </si>
  <si>
    <t>Harlow Pieramici</t>
  </si>
  <si>
    <t>Isabella Nickola</t>
  </si>
  <si>
    <t>Kimber McCoy</t>
  </si>
  <si>
    <t>Lauren Kasse</t>
  </si>
  <si>
    <t>Lily O'Meara</t>
  </si>
  <si>
    <t>Luisa Hoffrage</t>
  </si>
  <si>
    <t>Madeline Bannister</t>
  </si>
  <si>
    <t>Madison Hruby</t>
  </si>
  <si>
    <t>Mikayla Eckenrode</t>
  </si>
  <si>
    <t>Nina Logero</t>
  </si>
  <si>
    <t>Noelle West</t>
  </si>
  <si>
    <t>Oliva Fedorek</t>
  </si>
  <si>
    <t>Olivia Eckenrode</t>
  </si>
  <si>
    <t>Perri Hoffrage</t>
  </si>
  <si>
    <t>Piper Davis</t>
  </si>
  <si>
    <t>Sophia Samson</t>
  </si>
  <si>
    <t>Aydin Winkleblech</t>
  </si>
  <si>
    <t>Caden Reese</t>
  </si>
  <si>
    <t>Caius Belldina</t>
  </si>
  <si>
    <t>Christian Reese</t>
  </si>
  <si>
    <t>Colton Ginsburg</t>
  </si>
  <si>
    <t>Connor Meade</t>
  </si>
  <si>
    <t>Elijah Eckenrode</t>
  </si>
  <si>
    <t>Elijah Klipstine</t>
  </si>
  <si>
    <t>Ilya Belldina</t>
  </si>
  <si>
    <t>Jacob Lusk</t>
  </si>
  <si>
    <t>Jake Gillespie</t>
  </si>
  <si>
    <t>James Yoder</t>
  </si>
  <si>
    <t>Justin Mattes</t>
  </si>
  <si>
    <t>Kaden Lantz</t>
  </si>
  <si>
    <t>Kyle Kasse</t>
  </si>
  <si>
    <t>Liam Ginsburg</t>
  </si>
  <si>
    <t>Liam Wilson</t>
  </si>
  <si>
    <t>Luca Petraglia</t>
  </si>
  <si>
    <t>Max Reitz</t>
  </si>
  <si>
    <t>Michael Amorose</t>
  </si>
  <si>
    <t>Owen Van ackeren</t>
  </si>
  <si>
    <t>Rhys Maentz</t>
  </si>
  <si>
    <t>Rocco Logero</t>
  </si>
  <si>
    <t>Rocco Romano</t>
  </si>
  <si>
    <t>Ronan Sipe</t>
  </si>
  <si>
    <t>Ryan Connolly</t>
  </si>
  <si>
    <t>Sam West</t>
  </si>
  <si>
    <t>Wyatt Holekamp</t>
  </si>
  <si>
    <t>Ava Yoder</t>
  </si>
  <si>
    <t>Emory Van Ackeren</t>
  </si>
  <si>
    <t>Estella Wroblicky</t>
  </si>
  <si>
    <t>Eve Friday</t>
  </si>
  <si>
    <t>Izzie Gallo</t>
  </si>
  <si>
    <t>Julie Lukasewicz</t>
  </si>
  <si>
    <t>Kaitlyn Carnes</t>
  </si>
  <si>
    <t>Madelyn Cobleigh</t>
  </si>
  <si>
    <t>Mallory Kuntz</t>
  </si>
  <si>
    <t>Maura Meade</t>
  </si>
  <si>
    <t>Rowan Creely</t>
  </si>
  <si>
    <t>Sadie Orie</t>
  </si>
  <si>
    <t>Stella Birmingham</t>
  </si>
  <si>
    <t>Adam Vas</t>
  </si>
  <si>
    <t>Anthony Amorose</t>
  </si>
  <si>
    <t>Austin Hruby</t>
  </si>
  <si>
    <t>Brendan Staley</t>
  </si>
  <si>
    <t>Brenden McCarthy</t>
  </si>
  <si>
    <t>Bryce Samson</t>
  </si>
  <si>
    <t>Clancy Orie</t>
  </si>
  <si>
    <t>Gianni Amorose</t>
  </si>
  <si>
    <t>Hugh O'Neil</t>
  </si>
  <si>
    <t>Mickey Vaccarello</t>
  </si>
  <si>
    <t>Regis Manion</t>
  </si>
  <si>
    <t>Alex Cortez</t>
  </si>
  <si>
    <t>Betsy Drecnik</t>
  </si>
  <si>
    <t>Ellie Maentz</t>
  </si>
  <si>
    <t>Emily Lukasewicz</t>
  </si>
  <si>
    <t>Jillian Gallo</t>
  </si>
  <si>
    <t>Julie Bannister</t>
  </si>
  <si>
    <t>Katie Erfort</t>
  </si>
  <si>
    <t>Lani Filoon</t>
  </si>
  <si>
    <t>Mary Amorose</t>
  </si>
  <si>
    <t>Mary Connolly</t>
  </si>
  <si>
    <t>Mary Nagy</t>
  </si>
  <si>
    <t>Maya Chlystek</t>
  </si>
  <si>
    <t>Meagan McKenna</t>
  </si>
  <si>
    <t>Monife Obiri</t>
  </si>
  <si>
    <t>Austyn Winkleblech</t>
  </si>
  <si>
    <t>Donovan Harris</t>
  </si>
  <si>
    <t>George Carnes</t>
  </si>
  <si>
    <t>Hunter Maher</t>
  </si>
  <si>
    <t>Jack Guzowski</t>
  </si>
  <si>
    <t>Nathan Klein</t>
  </si>
  <si>
    <t>Paul Cobleigh</t>
  </si>
  <si>
    <t>Quinn Chalovich</t>
  </si>
  <si>
    <t>Alex Klein</t>
  </si>
  <si>
    <t>Abigail Madore</t>
  </si>
  <si>
    <t>Adelena Hadad</t>
  </si>
  <si>
    <t>Amber Wittkopp</t>
  </si>
  <si>
    <t>Anne Farnan</t>
  </si>
  <si>
    <t>Arabelle Laychak</t>
  </si>
  <si>
    <t>Autumn Schidlmeier</t>
  </si>
  <si>
    <t>Averie Tatko</t>
  </si>
  <si>
    <t>Catherine Foster</t>
  </si>
  <si>
    <t>Elizabeth Delach</t>
  </si>
  <si>
    <t>Elly O'Keefe</t>
  </si>
  <si>
    <t>Emma Valotta</t>
  </si>
  <si>
    <t>Evalina Pesci</t>
  </si>
  <si>
    <t>Faith Simon</t>
  </si>
  <si>
    <t>Finley Schran</t>
  </si>
  <si>
    <t>Fiona O'Neill</t>
  </si>
  <si>
    <t>Francesca Dambrogio</t>
  </si>
  <si>
    <t>Gabrielle Espinosa</t>
  </si>
  <si>
    <t>Gemma Silvis</t>
  </si>
  <si>
    <t>Gianna Pusateri</t>
  </si>
  <si>
    <t>Gigi Lonergan</t>
  </si>
  <si>
    <t>Grace Kulbago</t>
  </si>
  <si>
    <t>Hannah Ripley</t>
  </si>
  <si>
    <t>Jennifer Wilson</t>
  </si>
  <si>
    <t>Kelly O'Keefe</t>
  </si>
  <si>
    <t>Lauren Daley</t>
  </si>
  <si>
    <t>Leah Patcher</t>
  </si>
  <si>
    <t>Liliana Silvis</t>
  </si>
  <si>
    <t>Lily Yester</t>
  </si>
  <si>
    <t>Madeline Thacik</t>
  </si>
  <si>
    <t>Madilyn Danchenka</t>
  </si>
  <si>
    <t>Madison Fellin</t>
  </si>
  <si>
    <t>Martina Lutz</t>
  </si>
  <si>
    <t>Nora Silvis</t>
  </si>
  <si>
    <t>Norah Urrea</t>
  </si>
  <si>
    <t>Payton Pauley</t>
  </si>
  <si>
    <t>Samantha Hinkofer</t>
  </si>
  <si>
    <t>Sienna Madore</t>
  </si>
  <si>
    <t>Aiden Kramer</t>
  </si>
  <si>
    <t>Alexander Cummings</t>
  </si>
  <si>
    <t>Alexander Fellin</t>
  </si>
  <si>
    <t>Andrew Buese</t>
  </si>
  <si>
    <t>Bubba O'Keefe</t>
  </si>
  <si>
    <t>Cash Redford</t>
  </si>
  <si>
    <t>Colin Urrea</t>
  </si>
  <si>
    <t>David Wittkopp</t>
  </si>
  <si>
    <t>Domenick Podkul</t>
  </si>
  <si>
    <t>Dominic Crea</t>
  </si>
  <si>
    <t>Dylan Conroy</t>
  </si>
  <si>
    <t>Ethan Tatko</t>
  </si>
  <si>
    <t>Gage Stalder</t>
  </si>
  <si>
    <t>Gianluca Hall</t>
  </si>
  <si>
    <t>Hudson Hitchings</t>
  </si>
  <si>
    <t>Jackson Derda</t>
  </si>
  <si>
    <t>John Pensock</t>
  </si>
  <si>
    <t>Joshua Kuczma</t>
  </si>
  <si>
    <t>Lucas Burton</t>
  </si>
  <si>
    <t>Luke Williams</t>
  </si>
  <si>
    <t>Matthew McKenna</t>
  </si>
  <si>
    <t>Parker Davenport</t>
  </si>
  <si>
    <t>Paul Farnan</t>
  </si>
  <si>
    <t>Rocco Kuczynski</t>
  </si>
  <si>
    <t>Roman DiNardo</t>
  </si>
  <si>
    <t>Roshan Senthilkumar</t>
  </si>
  <si>
    <t>Uriah Pisarcik</t>
  </si>
  <si>
    <t>William Miller Buese</t>
  </si>
  <si>
    <t>William Yester</t>
  </si>
  <si>
    <t>Addie Lonergan</t>
  </si>
  <si>
    <t>Adrianna Burhani</t>
  </si>
  <si>
    <t>Alexa Kartofilis</t>
  </si>
  <si>
    <t>Amanda Klineburger</t>
  </si>
  <si>
    <t>Andrea Kuczma</t>
  </si>
  <si>
    <t>Bryn Pisarcik</t>
  </si>
  <si>
    <t>Emma Schidlmeier</t>
  </si>
  <si>
    <t>Evie Smith</t>
  </si>
  <si>
    <t>Jenna Varley</t>
  </si>
  <si>
    <t>Kaarthikha Senthilkumar</t>
  </si>
  <si>
    <t>Katherine DeYoung</t>
  </si>
  <si>
    <t>Kathryn Ahlborn</t>
  </si>
  <si>
    <t>Kathryn Boff</t>
  </si>
  <si>
    <t>Madelyn Chase</t>
  </si>
  <si>
    <t>Makayla O'Neill</t>
  </si>
  <si>
    <t>Mia Rapali</t>
  </si>
  <si>
    <t>Sarah Ripley</t>
  </si>
  <si>
    <t>Sienna Cozza</t>
  </si>
  <si>
    <t>Sierra Dupre</t>
  </si>
  <si>
    <t>Sydney Franzmann</t>
  </si>
  <si>
    <t>Sydney Hutton</t>
  </si>
  <si>
    <t>Sydney Pensock</t>
  </si>
  <si>
    <t>Aaron Daley</t>
  </si>
  <si>
    <t>Archer Mueller</t>
  </si>
  <si>
    <t>Bruce Goodman</t>
  </si>
  <si>
    <t>Daniel Slowey</t>
  </si>
  <si>
    <t>Euan Syme</t>
  </si>
  <si>
    <t>Finn O'Neill</t>
  </si>
  <si>
    <t>John Daley</t>
  </si>
  <si>
    <t>Justin Prunzik</t>
  </si>
  <si>
    <t>Reed Farmerie</t>
  </si>
  <si>
    <t>Angelina Wilson</t>
  </si>
  <si>
    <t>Anna Hall</t>
  </si>
  <si>
    <t>Anna Minick</t>
  </si>
  <si>
    <t>Annelies Palombi</t>
  </si>
  <si>
    <t>Ava Swetoha</t>
  </si>
  <si>
    <t>Catherina Simon</t>
  </si>
  <si>
    <t>Dani Prunzik</t>
  </si>
  <si>
    <t>Danielle Tomley</t>
  </si>
  <si>
    <t>Elena Esquivel</t>
  </si>
  <si>
    <t>Elizabeth Barone</t>
  </si>
  <si>
    <t>Elizabeth Ripley</t>
  </si>
  <si>
    <t>Gabriella Cozza</t>
  </si>
  <si>
    <t>Grace Young</t>
  </si>
  <si>
    <t>Katie Smith</t>
  </si>
  <si>
    <t>Lily Smith</t>
  </si>
  <si>
    <t>Madison Adams</t>
  </si>
  <si>
    <t>Maggie McGrath</t>
  </si>
  <si>
    <t>Maura Farmerie</t>
  </si>
  <si>
    <t>Morgan Hutton</t>
  </si>
  <si>
    <t>Taylor Pauley</t>
  </si>
  <si>
    <t>James Farnan</t>
  </si>
  <si>
    <t>Matthew Lonergan</t>
  </si>
  <si>
    <t>Michael Murphy</t>
  </si>
  <si>
    <t>Noah Young</t>
  </si>
  <si>
    <t>Ryan Pajak</t>
  </si>
  <si>
    <t>Grace Billick</t>
  </si>
  <si>
    <t>Annie Farmerie</t>
  </si>
  <si>
    <t>Gianna Floyd</t>
  </si>
  <si>
    <t>Julia Siket</t>
  </si>
  <si>
    <t>Abby Spalvieri</t>
  </si>
  <si>
    <t>Annabella Floyd</t>
  </si>
  <si>
    <t>Avery Orr</t>
  </si>
  <si>
    <t>Daphne Flerl</t>
  </si>
  <si>
    <t>Elaina Donahue</t>
  </si>
  <si>
    <t>Georgia Reese</t>
  </si>
  <si>
    <t>Isabella Iaquinta</t>
  </si>
  <si>
    <t>Jordan Monteleone</t>
  </si>
  <si>
    <t>Keelin Schessler</t>
  </si>
  <si>
    <t>Madeline Meeuf</t>
  </si>
  <si>
    <t>Riley Kuhar</t>
  </si>
  <si>
    <t>Tessa Driehorst</t>
  </si>
  <si>
    <t>Andrew Omasits</t>
  </si>
  <si>
    <t>Anthony Cardosi</t>
  </si>
  <si>
    <t>Elijah Stofko</t>
  </si>
  <si>
    <t>Jacob Vojtas</t>
  </si>
  <si>
    <t>Matthew Aluise</t>
  </si>
  <si>
    <t>Nathan Salac</t>
  </si>
  <si>
    <t>Owen Maddalon</t>
  </si>
  <si>
    <t>Owen McKernan</t>
  </si>
  <si>
    <t>Rocco Venturella</t>
  </si>
  <si>
    <t>Troy Timko</t>
  </si>
  <si>
    <t>Tyler Kuhar</t>
  </si>
  <si>
    <t>Amanda Esser</t>
  </si>
  <si>
    <t>Ariel Orr</t>
  </si>
  <si>
    <t>Ava Omasits</t>
  </si>
  <si>
    <t>Brianna Venturella</t>
  </si>
  <si>
    <t>Brooke Standish</t>
  </si>
  <si>
    <t>Christine O'Toole</t>
  </si>
  <si>
    <t>Emma Baldwin</t>
  </si>
  <si>
    <t>Jennifer Kalis</t>
  </si>
  <si>
    <t>Julia Zalenski</t>
  </si>
  <si>
    <t>Katie McNelly</t>
  </si>
  <si>
    <t>Meghan Pohl</t>
  </si>
  <si>
    <t>Olivia Schzure</t>
  </si>
  <si>
    <t>Rachel Erich</t>
  </si>
  <si>
    <t>Aidan Hicks</t>
  </si>
  <si>
    <t>Alex Jackson</t>
  </si>
  <si>
    <t>Andrew Oplinger</t>
  </si>
  <si>
    <t>Anthony Kunsak</t>
  </si>
  <si>
    <t>Anthony Spalvieri</t>
  </si>
  <si>
    <t>Dante Tabacchi</t>
  </si>
  <si>
    <t>Eion McKernan</t>
  </si>
  <si>
    <t>Gabriel Parades</t>
  </si>
  <si>
    <t>Jason Siket</t>
  </si>
  <si>
    <t>JJ Iaquinta</t>
  </si>
  <si>
    <t>John O'Toole</t>
  </si>
  <si>
    <t>Jonah Stofko</t>
  </si>
  <si>
    <t>Kai Gibron</t>
  </si>
  <si>
    <t>Kobe Dave</t>
  </si>
  <si>
    <t>Matthew Ellery</t>
  </si>
  <si>
    <t>Owen Schessler</t>
  </si>
  <si>
    <t>Michaela Butler</t>
  </si>
  <si>
    <t>Stephanie Lynch</t>
  </si>
  <si>
    <t>Mia Westfield</t>
  </si>
  <si>
    <t>Lily Parroto</t>
  </si>
  <si>
    <t>Andrew Spalvieri</t>
  </si>
  <si>
    <t>Louis Iaquinta</t>
  </si>
  <si>
    <t>Anna Cicchino</t>
  </si>
  <si>
    <t>Catherine Schmidt</t>
  </si>
  <si>
    <t>Eva Crofford</t>
  </si>
  <si>
    <t>Eve Betten</t>
  </si>
  <si>
    <t>Gina Cicchino</t>
  </si>
  <si>
    <t>Lindsay Bressler</t>
  </si>
  <si>
    <t>Rebekah Roun</t>
  </si>
  <si>
    <t>Scarlett McGovern</t>
  </si>
  <si>
    <t>Sophia Abdulmassih-Cayama</t>
  </si>
  <si>
    <t>Sydney Ligashesky</t>
  </si>
  <si>
    <t>Aiden Curry</t>
  </si>
  <si>
    <t>Alexander Smith</t>
  </si>
  <si>
    <t>Andre Kolocouris</t>
  </si>
  <si>
    <t>Andrew Luckwick</t>
  </si>
  <si>
    <t>Christian Gill</t>
  </si>
  <si>
    <t>Jack Turina</t>
  </si>
  <si>
    <t>Owen Ireland</t>
  </si>
  <si>
    <t>Rylan Scott</t>
  </si>
  <si>
    <t>Wyatt Walsh</t>
  </si>
  <si>
    <t>Ashlyn Gill</t>
  </si>
  <si>
    <t>Ava Tournay</t>
  </si>
  <si>
    <t>Carrie Betten</t>
  </si>
  <si>
    <t>Chloe Hornyak</t>
  </si>
  <si>
    <t>Elise Hornyak</t>
  </si>
  <si>
    <t>Hannah Zurbola</t>
  </si>
  <si>
    <t>Joelle Ludwick</t>
  </si>
  <si>
    <t>Leah Parker</t>
  </si>
  <si>
    <t>Lexi Kolocouris</t>
  </si>
  <si>
    <t>Lily Ireland</t>
  </si>
  <si>
    <t>Mia Crofford</t>
  </si>
  <si>
    <t>Natalie Paluso</t>
  </si>
  <si>
    <t>Sarah Buzzard</t>
  </si>
  <si>
    <t>Sophia Saginaw</t>
  </si>
  <si>
    <t>Tanner Gorsuch</t>
  </si>
  <si>
    <t>Zoe Woessner</t>
  </si>
  <si>
    <t>Christian Williams</t>
  </si>
  <si>
    <t>Dylan Luchini</t>
  </si>
  <si>
    <t>Giovanni Raubaugh</t>
  </si>
  <si>
    <t>Henry Barbisch</t>
  </si>
  <si>
    <t>James Baker</t>
  </si>
  <si>
    <t>John Roberts</t>
  </si>
  <si>
    <t>Marco Buzzard</t>
  </si>
  <si>
    <t>Matthew Mickle</t>
  </si>
  <si>
    <t>Owen Minzer</t>
  </si>
  <si>
    <t>Alexis Zurbola</t>
  </si>
  <si>
    <t>Evie Minzer</t>
  </si>
  <si>
    <t>Hogan Schirnhofer</t>
  </si>
  <si>
    <t>Hunter Gorsuch</t>
  </si>
  <si>
    <t>Katherine Mickle</t>
  </si>
  <si>
    <t>Lydia Wegrzynowicz</t>
  </si>
  <si>
    <t>Maria Cicchino</t>
  </si>
  <si>
    <t>Marie Pigoni</t>
  </si>
  <si>
    <t>McKinley Walsh</t>
  </si>
  <si>
    <t>Natalie Krulac</t>
  </si>
  <si>
    <t>Aaron Williams</t>
  </si>
  <si>
    <t>Alan Betten</t>
  </si>
  <si>
    <t>Christopher Ireland</t>
  </si>
  <si>
    <t>Collin Cimino</t>
  </si>
  <si>
    <t>Dominic Bodek</t>
  </si>
  <si>
    <t>Issac Huang</t>
  </si>
  <si>
    <t>Jimmy Gaffney</t>
  </si>
  <si>
    <t>Joseph Cicchino</t>
  </si>
  <si>
    <t>Kyle Janis</t>
  </si>
  <si>
    <t>Luke Baker</t>
  </si>
  <si>
    <t>Michael Smith</t>
  </si>
  <si>
    <t>Ryan Saginaw</t>
  </si>
  <si>
    <t>Sam Gaffney</t>
  </si>
  <si>
    <t>Tyler Gaffney</t>
  </si>
  <si>
    <t>Vincent Frank</t>
  </si>
  <si>
    <t>Lorin Planinsic</t>
  </si>
  <si>
    <t xml:space="preserve">M </t>
  </si>
  <si>
    <t>Lilianna Woessner</t>
  </si>
  <si>
    <t>Elias Latouf</t>
  </si>
  <si>
    <t>Mason Moore</t>
  </si>
  <si>
    <t>Addison Yochum</t>
  </si>
  <si>
    <t>Francesca Balkovec</t>
  </si>
  <si>
    <t>Marie Hendrickson</t>
  </si>
  <si>
    <t>Samantha Barker</t>
  </si>
  <si>
    <t>Veronica Balkovec</t>
  </si>
  <si>
    <t>Aiden Renziehausen</t>
  </si>
  <si>
    <t>Caleb Betlow</t>
  </si>
  <si>
    <t>Miracle Onyiramoi</t>
  </si>
  <si>
    <t>Owen Malacki</t>
  </si>
  <si>
    <t>Ryan Rager</t>
  </si>
  <si>
    <t>Madelyn Rager</t>
  </si>
  <si>
    <t>Caleb Anthony</t>
  </si>
  <si>
    <t>David Weidaw</t>
  </si>
  <si>
    <t>Isaac Betlow</t>
  </si>
  <si>
    <t>Jonathan Freker</t>
  </si>
  <si>
    <t>Leon Vo</t>
  </si>
  <si>
    <t>Nico Mizell</t>
  </si>
  <si>
    <t>Noah Mathias</t>
  </si>
  <si>
    <t>Aaron Mathias</t>
  </si>
  <si>
    <t>Aiden Yochum</t>
  </si>
  <si>
    <t>Eli Smith</t>
  </si>
  <si>
    <t>Jacob Rabb</t>
  </si>
  <si>
    <t>Mariesa Mizell</t>
  </si>
  <si>
    <t>Allison Vo</t>
  </si>
  <si>
    <t>Faith Deasy</t>
  </si>
  <si>
    <t>Keely Duzyk</t>
  </si>
  <si>
    <t>Carter Cizauskas</t>
  </si>
  <si>
    <t>Kolbe Schorr</t>
  </si>
  <si>
    <t>Noah Mickolay</t>
  </si>
  <si>
    <t>Scott Walsh</t>
  </si>
  <si>
    <t>Allison Lease</t>
  </si>
  <si>
    <t>Allura Stephenson</t>
  </si>
  <si>
    <t>Anne Hampton</t>
  </si>
  <si>
    <t>Charlotte Bowers</t>
  </si>
  <si>
    <t>Kathryn Raynes</t>
  </si>
  <si>
    <t>Lizzy Santelli</t>
  </si>
  <si>
    <t>Mary Hampton</t>
  </si>
  <si>
    <t>Caleb Fruscello</t>
  </si>
  <si>
    <t>Digby Bedner</t>
  </si>
  <si>
    <t>Erik Rupert</t>
  </si>
  <si>
    <t>Leo Schorr</t>
  </si>
  <si>
    <t>Mack Dempsey</t>
  </si>
  <si>
    <t>Ryan Gannon</t>
  </si>
  <si>
    <t>Abigail Lease</t>
  </si>
  <si>
    <t>Alexandra Santelli</t>
  </si>
  <si>
    <t>Amber Kuss</t>
  </si>
  <si>
    <t>Cali Rose Powell</t>
  </si>
  <si>
    <t>Carly Birks</t>
  </si>
  <si>
    <t>Emily Fruscello</t>
  </si>
  <si>
    <t>Karrigan Mangan</t>
  </si>
  <si>
    <t>Haley Nieman</t>
  </si>
  <si>
    <t>Maximillian Tiriobo</t>
  </si>
  <si>
    <t>FINLEY FEDAK</t>
  </si>
  <si>
    <t>KAYLA PULKOWSKI</t>
  </si>
  <si>
    <t>KELSEY MALLOY</t>
  </si>
  <si>
    <t>MADISON MCPEAKE</t>
  </si>
  <si>
    <t>SARA RIDILLA</t>
  </si>
  <si>
    <t>SHANNON SAWYER</t>
  </si>
  <si>
    <t>ALIJAH BURKHART</t>
  </si>
  <si>
    <t>BOSTON DORFNOR</t>
  </si>
  <si>
    <t>CAYDEN JOHNSON</t>
  </si>
  <si>
    <t>CHELLO McCLINTOK</t>
  </si>
  <si>
    <t>COLE DONNELLY</t>
  </si>
  <si>
    <t>GARIN GOOB</t>
  </si>
  <si>
    <t>GRIFFIN BETZ</t>
  </si>
  <si>
    <t>JIMMY MEYERS</t>
  </si>
  <si>
    <t>JONATHAN WEGA</t>
  </si>
  <si>
    <t>MAX BRENNAN</t>
  </si>
  <si>
    <t>MAX GOOB</t>
  </si>
  <si>
    <t>MAX LORENTZ</t>
  </si>
  <si>
    <t>WILL LORENTZ</t>
  </si>
  <si>
    <t>ALLISON HERRING</t>
  </si>
  <si>
    <t>JESSE YEE</t>
  </si>
  <si>
    <t>FORREST BETZ</t>
  </si>
  <si>
    <t>JONATHAN WARYWODA</t>
  </si>
  <si>
    <t>EMERSON DORFNOR</t>
  </si>
  <si>
    <t>JENNA YEE</t>
  </si>
  <si>
    <t>KYLIEGH DONNELLY</t>
  </si>
  <si>
    <t>LILY STEPHENSON</t>
  </si>
  <si>
    <t>AIDAN MALLOY</t>
  </si>
  <si>
    <t>ANDREW DARKOWSKI</t>
  </si>
  <si>
    <t>CARTER BETZ</t>
  </si>
  <si>
    <t>CHRISTOPHER KIRCHNER</t>
  </si>
  <si>
    <t>DANIEL WARYWODA8</t>
  </si>
  <si>
    <t>ELLIOT BRENNAN</t>
  </si>
  <si>
    <t>Aanya Naik</t>
  </si>
  <si>
    <t>Aarya Naik</t>
  </si>
  <si>
    <t>Avani Bhargava</t>
  </si>
  <si>
    <t>Chelsea Denslinger</t>
  </si>
  <si>
    <t>Jocelyn Bertagna</t>
  </si>
  <si>
    <t>Krista Denslinger</t>
  </si>
  <si>
    <t>Lillian Glosser</t>
  </si>
  <si>
    <t>Luciana Kapp</t>
  </si>
  <si>
    <t>Maggie Thompson</t>
  </si>
  <si>
    <t>Makela Kapp</t>
  </si>
  <si>
    <t>Rylee Dayton</t>
  </si>
  <si>
    <t>Sophia Dos Santos</t>
  </si>
  <si>
    <t>Tegan Bertagna</t>
  </si>
  <si>
    <t>Aahan Naik</t>
  </si>
  <si>
    <t>Carter Verona</t>
  </si>
  <si>
    <t>Jacob Nguyen</t>
  </si>
  <si>
    <t>Jaden Acie</t>
  </si>
  <si>
    <t>James Jordan</t>
  </si>
  <si>
    <t>Jonathan Hess</t>
  </si>
  <si>
    <t>Jonathan Penrod</t>
  </si>
  <si>
    <t>Nathan Morgan</t>
  </si>
  <si>
    <t>Noah Kallen</t>
  </si>
  <si>
    <t>Noah Simone</t>
  </si>
  <si>
    <t>Simon Mutombo-Elomba</t>
  </si>
  <si>
    <t>Brooklyn Morgan</t>
  </si>
  <si>
    <t>Jordyn Acie</t>
  </si>
  <si>
    <t>Kenna Dupill</t>
  </si>
  <si>
    <t>Sophia Glosser</t>
  </si>
  <si>
    <t>Blake Bonidie</t>
  </si>
  <si>
    <t>Finn Thompson</t>
  </si>
  <si>
    <t>Raleigh Mero</t>
  </si>
  <si>
    <t>Cate Clarke</t>
  </si>
  <si>
    <t>Daniel Bracken</t>
  </si>
  <si>
    <t>John Beeson</t>
  </si>
  <si>
    <t>Matthew Jordan</t>
  </si>
  <si>
    <t>Michael Christlieb</t>
  </si>
  <si>
    <t>Milan Seminatore</t>
  </si>
  <si>
    <t>Alaina Long</t>
  </si>
  <si>
    <t>Avery Straub</t>
  </si>
  <si>
    <t>Emily Stevens</t>
  </si>
  <si>
    <t>Jude Caliguiri</t>
  </si>
  <si>
    <t>Shane Sahr</t>
  </si>
  <si>
    <t>Will Waskiewicz</t>
  </si>
  <si>
    <t>Alita Leone</t>
  </si>
  <si>
    <t>Chloe Fettis</t>
  </si>
  <si>
    <t>Ellie Long</t>
  </si>
  <si>
    <t>Marah Fugh</t>
  </si>
  <si>
    <t>Mia Tavella</t>
  </si>
  <si>
    <t>Miranda Storkus</t>
  </si>
  <si>
    <t>Sarah Stevens</t>
  </si>
  <si>
    <t>Sophia Neelan</t>
  </si>
  <si>
    <t>Colin Glass</t>
  </si>
  <si>
    <t>Liam Regan</t>
  </si>
  <si>
    <t>Nick Graper</t>
  </si>
  <si>
    <t>Samuel McGowan</t>
  </si>
  <si>
    <t>Abby Stover</t>
  </si>
  <si>
    <t>Anna Waskiewicz</t>
  </si>
  <si>
    <t>Cheyenne Sahr</t>
  </si>
  <si>
    <t>Claire Stevens</t>
  </si>
  <si>
    <t>Hannah Sahr</t>
  </si>
  <si>
    <t>Isabella McNutt</t>
  </si>
  <si>
    <t>Kaitlynn Tavella</t>
  </si>
  <si>
    <t>Madeline Slayton</t>
  </si>
  <si>
    <t>Madison Cigna</t>
  </si>
  <si>
    <t>Samantha Bainbridge</t>
  </si>
  <si>
    <t>Skyler Byrnes</t>
  </si>
  <si>
    <t>Aidan Herman</t>
  </si>
  <si>
    <t xml:space="preserve">Bella Jones </t>
  </si>
  <si>
    <t>Cameron Fettis</t>
  </si>
  <si>
    <t>David Thomas</t>
  </si>
  <si>
    <t>Ethan Gannon</t>
  </si>
  <si>
    <t>Joey Roblaski</t>
  </si>
  <si>
    <t>John Caliguiri</t>
  </si>
  <si>
    <t>Joseph Heller</t>
  </si>
  <si>
    <t>JP Byrnes</t>
  </si>
  <si>
    <t>Liam Shields</t>
  </si>
  <si>
    <t>Matthew Graper</t>
  </si>
  <si>
    <t>Max Noullet</t>
  </si>
  <si>
    <t>Max Regan</t>
  </si>
  <si>
    <t>Xander Hill</t>
  </si>
  <si>
    <t>Tyler Cannon</t>
  </si>
  <si>
    <t>Isaiah Thomas</t>
  </si>
  <si>
    <t>Gianna Fuller</t>
  </si>
  <si>
    <t>Kaya Broskey</t>
  </si>
  <si>
    <t>Mia White</t>
  </si>
  <si>
    <t>Luke Noullet</t>
  </si>
  <si>
    <t>Addy Batts</t>
  </si>
  <si>
    <t>Anna Stickman</t>
  </si>
  <si>
    <t>Anya Leonard</t>
  </si>
  <si>
    <t>Ava Lenigan</t>
  </si>
  <si>
    <t>Avery Sinicrope</t>
  </si>
  <si>
    <t>Cate Ravenstahl</t>
  </si>
  <si>
    <t>Eden Franc</t>
  </si>
  <si>
    <t>Gabriella Marino</t>
  </si>
  <si>
    <t>Hannah Hayes</t>
  </si>
  <si>
    <t>Kaia Clark</t>
  </si>
  <si>
    <t>Lienna Bassano</t>
  </si>
  <si>
    <t>Macie Trombetta</t>
  </si>
  <si>
    <t>Maggie Jaworski</t>
  </si>
  <si>
    <t>Mia Madden</t>
  </si>
  <si>
    <t>Nancy Rose Delien</t>
  </si>
  <si>
    <t>Reagan Danihel</t>
  </si>
  <si>
    <t>Shae Trombetta</t>
  </si>
  <si>
    <t>Brody Schuck</t>
  </si>
  <si>
    <t>Conor Duplaga</t>
  </si>
  <si>
    <t>Dashiell Sargent</t>
  </si>
  <si>
    <t>Devin Hannah</t>
  </si>
  <si>
    <t>Jacob Boehm</t>
  </si>
  <si>
    <t>James Hannah</t>
  </si>
  <si>
    <t>Jude Franc</t>
  </si>
  <si>
    <t>Logan Leonard</t>
  </si>
  <si>
    <t>Quinn Jaworski</t>
  </si>
  <si>
    <t>Sal Lozano</t>
  </si>
  <si>
    <t>Sam Hall</t>
  </si>
  <si>
    <t>Wilder Sargent</t>
  </si>
  <si>
    <t>Caroline Hall</t>
  </si>
  <si>
    <t>Giulia Marino</t>
  </si>
  <si>
    <t xml:space="preserve">Hope Avery </t>
  </si>
  <si>
    <t>Kara Wilson</t>
  </si>
  <si>
    <t>Katelyn Miller</t>
  </si>
  <si>
    <t>Lilly Price</t>
  </si>
  <si>
    <t>Rachel Boehm</t>
  </si>
  <si>
    <t>Colton Danihel</t>
  </si>
  <si>
    <t>Everett Sargent</t>
  </si>
  <si>
    <t>Gia Marino</t>
  </si>
  <si>
    <t>Grace Ravenstahl</t>
  </si>
  <si>
    <t>Katarina Komoroski</t>
  </si>
  <si>
    <t>Declan Cringle</t>
  </si>
  <si>
    <t>Garret Zug</t>
  </si>
  <si>
    <t>John Henry Luke</t>
  </si>
  <si>
    <t>Max Gillen</t>
  </si>
  <si>
    <t>Will Stickman</t>
  </si>
  <si>
    <t>Serenity Harris</t>
  </si>
  <si>
    <t>Abigail Papson</t>
  </si>
  <si>
    <t>Angelina Almeida</t>
  </si>
  <si>
    <t>Ava Thomas</t>
  </si>
  <si>
    <t>Brynn Tomey</t>
  </si>
  <si>
    <t>Cassidy Seng</t>
  </si>
  <si>
    <t>Finley Behanna</t>
  </si>
  <si>
    <t>Gabby Rieg</t>
  </si>
  <si>
    <t>Gabriella Wheeler</t>
  </si>
  <si>
    <t>Jane Berinowski</t>
  </si>
  <si>
    <t>Kamille Behrens</t>
  </si>
  <si>
    <t>Luci Briggs</t>
  </si>
  <si>
    <t>Morgan Ondrejko</t>
  </si>
  <si>
    <t>Saylor Behanna</t>
  </si>
  <si>
    <t>Alex Startare</t>
  </si>
  <si>
    <t>Alex Weaver</t>
  </si>
  <si>
    <t>Ben Coffman</t>
  </si>
  <si>
    <t>Cooper Cincinnati</t>
  </si>
  <si>
    <t>Cooper Evans</t>
  </si>
  <si>
    <t>Elliot Bodart</t>
  </si>
  <si>
    <t>Jacob Startare</t>
  </si>
  <si>
    <t>Luca Mariana</t>
  </si>
  <si>
    <t>Mark Johnson</t>
  </si>
  <si>
    <t>Michael Wheeler</t>
  </si>
  <si>
    <t>Oliver Bodart</t>
  </si>
  <si>
    <t>Peter Mugabo</t>
  </si>
  <si>
    <t>Abigail Bodart</t>
  </si>
  <si>
    <t>Clare Ruffing</t>
  </si>
  <si>
    <t>Isabella Bryner</t>
  </si>
  <si>
    <t>Kimari Behrens</t>
  </si>
  <si>
    <t>Micha Mariana</t>
  </si>
  <si>
    <t>Rylee Ondrejko</t>
  </si>
  <si>
    <t>Dominic Thomas</t>
  </si>
  <si>
    <t>Jacob Rieg</t>
  </si>
  <si>
    <t>Luke Bryner</t>
  </si>
  <si>
    <t>Trevor Swanson</t>
  </si>
  <si>
    <t>Ty Wheeler</t>
  </si>
  <si>
    <t>Aniah Maltony</t>
  </si>
  <si>
    <t>Amir Maltony</t>
  </si>
  <si>
    <t>Anand Karamcheti</t>
  </si>
  <si>
    <t>Anthony Ratkiewicz</t>
  </si>
  <si>
    <t>Ben Papson</t>
  </si>
  <si>
    <t>Cael Nicolella</t>
  </si>
  <si>
    <t>Gunner Bjornson</t>
  </si>
  <si>
    <t>Nicolas Stiehler</t>
  </si>
  <si>
    <t>Ram Karamcheti</t>
  </si>
  <si>
    <t>JJ Bieranowsji</t>
  </si>
  <si>
    <t>Mario Stiehler</t>
  </si>
  <si>
    <t>London Tomey</t>
  </si>
  <si>
    <t>Kamrin Behrens</t>
  </si>
  <si>
    <t>Raina Johnson</t>
  </si>
  <si>
    <t>Alice Dingle</t>
  </si>
  <si>
    <t>Anna Hoerster</t>
  </si>
  <si>
    <t>Annaliese Comiskey</t>
  </si>
  <si>
    <t>Annamaria Rossi</t>
  </si>
  <si>
    <t>Aurora Predis</t>
  </si>
  <si>
    <t>Ava Repasky</t>
  </si>
  <si>
    <t>Ava Vangura</t>
  </si>
  <si>
    <t>Bridget DeLuca</t>
  </si>
  <si>
    <t>Brigid Mercer</t>
  </si>
  <si>
    <t>Caroline Carr</t>
  </si>
  <si>
    <t>Emmy Koehler</t>
  </si>
  <si>
    <t>Erin McBride</t>
  </si>
  <si>
    <t>Juliana Farah</t>
  </si>
  <si>
    <t>Julianna DeLuca</t>
  </si>
  <si>
    <t>Katie Tarquinio</t>
  </si>
  <si>
    <t>Lizzie Austin</t>
  </si>
  <si>
    <t>Lyla Calloway</t>
  </si>
  <si>
    <t>Maria Repasky</t>
  </si>
  <si>
    <t>Noemi Labate</t>
  </si>
  <si>
    <t>Norah McBride</t>
  </si>
  <si>
    <t>Tess Austin</t>
  </si>
  <si>
    <t>Veronica Fowler</t>
  </si>
  <si>
    <t>Connor Dewitt</t>
  </si>
  <si>
    <t>Jonathan Cominskey</t>
  </si>
  <si>
    <t>Linus Burchill</t>
  </si>
  <si>
    <t>Matthew Conley</t>
  </si>
  <si>
    <t>Matthew McGrath</t>
  </si>
  <si>
    <t>Michael Richthammer</t>
  </si>
  <si>
    <t>Ryan Kerr</t>
  </si>
  <si>
    <t>Zach Schellhaas</t>
  </si>
  <si>
    <t>Elliott Keverline</t>
  </si>
  <si>
    <t>Gianna Vangura</t>
  </si>
  <si>
    <t>Grace Bond</t>
  </si>
  <si>
    <t>Kate Calloway</t>
  </si>
  <si>
    <t>Katherine Repasky</t>
  </si>
  <si>
    <t>Maggie McBride</t>
  </si>
  <si>
    <t>Maria Ravotti</t>
  </si>
  <si>
    <t>Sarah Rhodes</t>
  </si>
  <si>
    <t>Seava Cresta</t>
  </si>
  <si>
    <t>Jonah Burchill</t>
  </si>
  <si>
    <t>Lucas Conely</t>
  </si>
  <si>
    <t>Patrick Richthammer</t>
  </si>
  <si>
    <t>Abigail Stadler</t>
  </si>
  <si>
    <t>Alexandra Taylor</t>
  </si>
  <si>
    <t>AnnaMarie Austin</t>
  </si>
  <si>
    <t>Emily Veazey</t>
  </si>
  <si>
    <t>Lily Hinds</t>
  </si>
  <si>
    <t>Mary Theresa Porter</t>
  </si>
  <si>
    <t>Palma Serrao</t>
  </si>
  <si>
    <t>Riley Mahon</t>
  </si>
  <si>
    <t>Anthony Canzian</t>
  </si>
  <si>
    <t>Sajan Sharma</t>
  </si>
  <si>
    <t>Abigail Hankle</t>
  </si>
  <si>
    <t>Annabelle Guzzo</t>
  </si>
  <si>
    <t>Arly Guzzo</t>
  </si>
  <si>
    <t>Charley Stanley</t>
  </si>
  <si>
    <t>Ella O'Connell</t>
  </si>
  <si>
    <t>Evelyn Hatala</t>
  </si>
  <si>
    <t>Genevieve Sweterlisch</t>
  </si>
  <si>
    <t>Kaelyn Kelley</t>
  </si>
  <si>
    <t>Kennedy Durick</t>
  </si>
  <si>
    <t>Kennedy Williams</t>
  </si>
  <si>
    <t>Leah Straub</t>
  </si>
  <si>
    <t>Londyn Tomman</t>
  </si>
  <si>
    <t>Mollie Diebold</t>
  </si>
  <si>
    <t>Mollie Fenk</t>
  </si>
  <si>
    <t>Nola Diebold</t>
  </si>
  <si>
    <t>Paige Yura</t>
  </si>
  <si>
    <t>Raegan Mascaro</t>
  </si>
  <si>
    <t>Ryann Mascaro</t>
  </si>
  <si>
    <t>Selah Cyrus</t>
  </si>
  <si>
    <t>Sophia Hatala</t>
  </si>
  <si>
    <t>Taylor Smolinski</t>
  </si>
  <si>
    <t>Beau Peterson</t>
  </si>
  <si>
    <t>Cole Rivers</t>
  </si>
  <si>
    <t>Colin Stack</t>
  </si>
  <si>
    <t>Evan Tulenko</t>
  </si>
  <si>
    <t>Hunter Peterson</t>
  </si>
  <si>
    <t>Jonathan Patton</t>
  </si>
  <si>
    <t>Kellan Logan</t>
  </si>
  <si>
    <t>Liam Lawson</t>
  </si>
  <si>
    <t>Logan Sevin</t>
  </si>
  <si>
    <t>Nicholas Hatala</t>
  </si>
  <si>
    <t>Noah Thomas</t>
  </si>
  <si>
    <t>Russell Kidder</t>
  </si>
  <si>
    <t>Ryan Niedermeyer</t>
  </si>
  <si>
    <t>Ryan Sevin</t>
  </si>
  <si>
    <t>Sean Goetzman</t>
  </si>
  <si>
    <t>Sam Dumblosky</t>
  </si>
  <si>
    <t>Anna Farkasovsky</t>
  </si>
  <si>
    <t>Leah Olson</t>
  </si>
  <si>
    <t>Myia Haney</t>
  </si>
  <si>
    <t>Naho Fukasaku</t>
  </si>
  <si>
    <t>Olivia Hill</t>
  </si>
  <si>
    <t>Dallas Richardson</t>
  </si>
  <si>
    <t>Daniel Patton</t>
  </si>
  <si>
    <t>Michael Hornyak</t>
  </si>
  <si>
    <t>Reece Hankinson</t>
  </si>
  <si>
    <t>Robert Hatala</t>
  </si>
  <si>
    <t>Seth Dumblosky</t>
  </si>
  <si>
    <t>Christen Olson</t>
  </si>
  <si>
    <t>Varsity</t>
  </si>
  <si>
    <t>Mary Kate Monroe</t>
  </si>
  <si>
    <t>Aaron Ragan</t>
  </si>
  <si>
    <t>Christian Lewand</t>
  </si>
  <si>
    <t>Craig Hunter</t>
  </si>
  <si>
    <t>Enzo Figallo</t>
  </si>
  <si>
    <t>Lamont Tomman</t>
  </si>
  <si>
    <t>Max Rose</t>
  </si>
  <si>
    <t>Emily Konieczka</t>
  </si>
  <si>
    <t>Kiley Fettis</t>
  </si>
  <si>
    <t>Gretchen Holzer</t>
  </si>
  <si>
    <t>Lillian Mattern</t>
  </si>
  <si>
    <t>Delaney Highland</t>
  </si>
  <si>
    <t>Emma Wright</t>
  </si>
  <si>
    <t>Mackenzie Muir</t>
  </si>
  <si>
    <t>Clare Konieczka</t>
  </si>
  <si>
    <t>Melanie Smith</t>
  </si>
  <si>
    <t>Anthony Smith</t>
  </si>
  <si>
    <t>Declan OConnor</t>
  </si>
  <si>
    <t>Jacob Matthews</t>
  </si>
  <si>
    <t>Aidan Trettel</t>
  </si>
  <si>
    <t>Luka Pascarella</t>
  </si>
  <si>
    <t>Dom Highland</t>
  </si>
  <si>
    <t>Matthew Brozek</t>
  </si>
  <si>
    <t>James Fettis</t>
  </si>
  <si>
    <t>Gavin Galket</t>
  </si>
  <si>
    <t>Johnny Mattern</t>
  </si>
  <si>
    <t>Max Perez</t>
  </si>
  <si>
    <t>Rizalino Domasig</t>
  </si>
  <si>
    <t>Zander Izzo</t>
  </si>
  <si>
    <t>Taylor Stewart</t>
  </si>
  <si>
    <t>Therese Konieczka</t>
  </si>
  <si>
    <t>Aaron Smith</t>
  </si>
  <si>
    <t>Ben Currie</t>
  </si>
  <si>
    <t>Mark Edmundson</t>
  </si>
  <si>
    <t>Adam Smith</t>
  </si>
  <si>
    <t>Tyler Pizzuti</t>
  </si>
  <si>
    <t>Maria Goldstein</t>
  </si>
  <si>
    <t>Maggie Messina</t>
  </si>
  <si>
    <t>Molly Gatesman</t>
  </si>
  <si>
    <t>Sammi Currie</t>
  </si>
  <si>
    <t>Ales Smith</t>
  </si>
  <si>
    <t>Austin Stewart</t>
  </si>
  <si>
    <t>Cody Pizzuti</t>
  </si>
  <si>
    <t>Josh Hatfield</t>
  </si>
  <si>
    <t>Luke Edmundson</t>
  </si>
  <si>
    <t>Noah Carter</t>
  </si>
  <si>
    <t>Karyna Kohut</t>
  </si>
  <si>
    <t>Lyda Woz</t>
  </si>
  <si>
    <t>S</t>
  </si>
  <si>
    <t>Haggart, Isa</t>
  </si>
  <si>
    <t>Homison, Carmen</t>
  </si>
  <si>
    <t>Pierro, Evie</t>
  </si>
  <si>
    <t>Sposito, Gia</t>
  </si>
  <si>
    <t>Haggart, Maria</t>
  </si>
  <si>
    <t>Schmitt, Elizabeth</t>
  </si>
  <si>
    <t>Clauss, Olivia</t>
  </si>
  <si>
    <t>Haggart, Alicia</t>
  </si>
  <si>
    <t>Clauss, Madison</t>
  </si>
  <si>
    <t>Harmanos, Emily</t>
  </si>
  <si>
    <t>Homison, Veronica</t>
  </si>
  <si>
    <t>Pierro, Michael</t>
  </si>
  <si>
    <t>Homison, Isaac</t>
  </si>
  <si>
    <t>Silecky, Julian</t>
  </si>
  <si>
    <t>Fiedler, Cora</t>
  </si>
  <si>
    <t>Allen, Jonathan</t>
  </si>
  <si>
    <t>Harmanos, Joseph</t>
  </si>
  <si>
    <t>Kopera, Jarrett</t>
  </si>
  <si>
    <t>Paulson, Dylan</t>
  </si>
  <si>
    <t>Zentner, Tommy</t>
  </si>
  <si>
    <t>Amara Agwuoche</t>
  </si>
  <si>
    <t>Olanna Agwuoche</t>
  </si>
  <si>
    <t>Kennedy Cole</t>
  </si>
  <si>
    <t>Eloise Jones</t>
  </si>
  <si>
    <t>Julia MacLellan</t>
  </si>
  <si>
    <t>Delaney Pegher</t>
  </si>
  <si>
    <t>Livia Tobias</t>
  </si>
  <si>
    <t>Deklan Alder</t>
  </si>
  <si>
    <t>Stanley Caldwell</t>
  </si>
  <si>
    <t>Sammy Crawford</t>
  </si>
  <si>
    <t>Asher Eckel</t>
  </si>
  <si>
    <t>Noah Jones</t>
  </si>
  <si>
    <t>Huxley Lackner</t>
  </si>
  <si>
    <t>Ari Paris</t>
  </si>
  <si>
    <t>Judah Paris</t>
  </si>
  <si>
    <t>Simon Whartnaby</t>
  </si>
  <si>
    <t>Gerard Williams</t>
  </si>
  <si>
    <t>Nnenna Agwuoche</t>
  </si>
  <si>
    <t>Theodora Caldwell</t>
  </si>
  <si>
    <t>Morgan Cole</t>
  </si>
  <si>
    <t>Chloe Crawford</t>
  </si>
  <si>
    <t>Cordelia Lackner</t>
  </si>
  <si>
    <t>Lili Levkulich</t>
  </si>
  <si>
    <t>Kailynn Manson</t>
  </si>
  <si>
    <t>Rhian Paul</t>
  </si>
  <si>
    <t>Kania Whitehead</t>
  </si>
  <si>
    <t>Andrew Bingham</t>
  </si>
  <si>
    <t>Heath Campbell</t>
  </si>
  <si>
    <t>Abdulwarith Emmanuel</t>
  </si>
  <si>
    <t>Henry Marriott</t>
  </si>
  <si>
    <t>Aran McNutt</t>
  </si>
  <si>
    <t>Caleb Myers</t>
  </si>
  <si>
    <t>James Shannon-Tarkett</t>
  </si>
  <si>
    <t>Samuel Tobias</t>
  </si>
  <si>
    <t>Sam Wahila</t>
  </si>
  <si>
    <t>Adela Holland</t>
  </si>
  <si>
    <t>Ophelia Quashie</t>
  </si>
  <si>
    <t>Niomi Rainey</t>
  </si>
  <si>
    <t>Amauri Worlds-Bennett</t>
  </si>
  <si>
    <t>Jack Brennan</t>
  </si>
  <si>
    <t>Davante Gowder</t>
  </si>
  <si>
    <t>Sawyer Kinney</t>
  </si>
  <si>
    <t>Dylan McNutt</t>
  </si>
  <si>
    <t>Wyatt Murphy</t>
  </si>
  <si>
    <t>Ivan Remaley</t>
  </si>
  <si>
    <t>Marcus Wahila</t>
  </si>
  <si>
    <t>Morisee Williams</t>
  </si>
  <si>
    <t>Lillian Mocker</t>
  </si>
  <si>
    <t>Paul Mocker</t>
  </si>
  <si>
    <t>Michael Manion</t>
  </si>
  <si>
    <t>Maeve Manion</t>
  </si>
  <si>
    <t>Wyatt Bernardini</t>
  </si>
  <si>
    <t>Braden Berry</t>
  </si>
  <si>
    <t>Jane Berry</t>
  </si>
  <si>
    <t>Braden Burger</t>
  </si>
  <si>
    <t>Bel Galbany</t>
  </si>
  <si>
    <t>Zach Nelson-Lee</t>
  </si>
  <si>
    <t>Mason Shaffer</t>
  </si>
  <si>
    <t>Jamie Hare</t>
  </si>
  <si>
    <t>Emma Daley</t>
  </si>
  <si>
    <t>Zion Frye</t>
  </si>
  <si>
    <t>Lela Frye</t>
  </si>
  <si>
    <t>Nylah Coleman</t>
  </si>
  <si>
    <t>Wesley Black</t>
  </si>
  <si>
    <t>Natalie Lund</t>
  </si>
  <si>
    <t>Ida Hooper</t>
  </si>
  <si>
    <t>Zonia Patterson</t>
  </si>
  <si>
    <t>Rylan Adams</t>
  </si>
  <si>
    <t xml:space="preserve">ECS </t>
  </si>
  <si>
    <t>Caleb de Paor</t>
  </si>
  <si>
    <t>Hope Herrmann</t>
  </si>
  <si>
    <t>Mark Heinen</t>
  </si>
  <si>
    <t>Daniel Kramer (M)</t>
  </si>
  <si>
    <t>Daniel Fabian (M)</t>
  </si>
  <si>
    <t>Noah Kramer (M)</t>
  </si>
  <si>
    <t>Gabriella Tucker (F)</t>
  </si>
  <si>
    <t>Jordan Pierce (M)</t>
  </si>
  <si>
    <t>Ava Bryant (F)</t>
  </si>
  <si>
    <t>Kayley Gorham (F)</t>
  </si>
  <si>
    <t>Naomi McNary (F)</t>
  </si>
  <si>
    <t>Sam Fabian (M)</t>
  </si>
  <si>
    <t>Abby Woods (F)</t>
  </si>
  <si>
    <t>Aiden Andevsa (M)</t>
  </si>
  <si>
    <t>Richie Woods (M)</t>
  </si>
  <si>
    <t>200mm</t>
  </si>
  <si>
    <t>??</t>
  </si>
  <si>
    <t>Total</t>
  </si>
  <si>
    <t>400mm</t>
  </si>
  <si>
    <t>1.12.47</t>
  </si>
  <si>
    <t>1.15.42</t>
  </si>
  <si>
    <t>1.17.34</t>
  </si>
  <si>
    <t>1.17.89</t>
  </si>
  <si>
    <t>1.18.46</t>
  </si>
  <si>
    <t>1.20.54</t>
  </si>
  <si>
    <t>1.21.19</t>
  </si>
  <si>
    <t>1.22.34</t>
  </si>
  <si>
    <t>1.22.42</t>
  </si>
  <si>
    <t>1.23.30</t>
  </si>
  <si>
    <t>1.23.40</t>
  </si>
  <si>
    <t>1.25.25</t>
  </si>
  <si>
    <t>1.25.75</t>
  </si>
  <si>
    <t>1.25.99</t>
  </si>
  <si>
    <t>1.26.21</t>
  </si>
  <si>
    <t>1.26.31</t>
  </si>
  <si>
    <t>1.26.36</t>
  </si>
  <si>
    <t>1.27.29</t>
  </si>
  <si>
    <t>1.27.32</t>
  </si>
  <si>
    <t>1.28.40</t>
  </si>
  <si>
    <t>1.29.17</t>
  </si>
  <si>
    <t>1.29.35</t>
  </si>
  <si>
    <t>1.29.94</t>
  </si>
  <si>
    <t>1.29.97</t>
  </si>
  <si>
    <t>1.30.29</t>
  </si>
  <si>
    <t>1.30.66</t>
  </si>
  <si>
    <t>1.31.22</t>
  </si>
  <si>
    <t>1.31.43</t>
  </si>
  <si>
    <t>1.32.37</t>
  </si>
  <si>
    <t>1.00.75</t>
  </si>
  <si>
    <t>1.33.67</t>
  </si>
  <si>
    <t>1.07.74</t>
  </si>
  <si>
    <t>1.33.83</t>
  </si>
  <si>
    <t>1.34.07</t>
  </si>
  <si>
    <t>1.34.10</t>
  </si>
  <si>
    <t>1.34.38</t>
  </si>
  <si>
    <t>1.34.49</t>
  </si>
  <si>
    <t>1.34.62</t>
  </si>
  <si>
    <t>1.34.94</t>
  </si>
  <si>
    <t>1.35.01</t>
  </si>
  <si>
    <t>1.35.11</t>
  </si>
  <si>
    <t>1.35.25</t>
  </si>
  <si>
    <t>1.35.60</t>
  </si>
  <si>
    <t>1.35.77</t>
  </si>
  <si>
    <t>1.35.82</t>
  </si>
  <si>
    <t>1.35.95</t>
  </si>
  <si>
    <t>1.36.34</t>
  </si>
  <si>
    <t>1.36.77</t>
  </si>
  <si>
    <t>1.37.40</t>
  </si>
  <si>
    <t>1.37.71</t>
  </si>
  <si>
    <t>1.38.24</t>
  </si>
  <si>
    <t>1.39.06</t>
  </si>
  <si>
    <t>1.39.17</t>
  </si>
  <si>
    <t>1.39.24</t>
  </si>
  <si>
    <t>1.39.49</t>
  </si>
  <si>
    <t>1.40.31</t>
  </si>
  <si>
    <t>1.41.40</t>
  </si>
  <si>
    <t>1.42.54</t>
  </si>
  <si>
    <t>1.43.45</t>
  </si>
  <si>
    <t>1.43.50</t>
  </si>
  <si>
    <t>1.43.84</t>
  </si>
  <si>
    <t>1.44.09</t>
  </si>
  <si>
    <t>1.44.44</t>
  </si>
  <si>
    <t>1.44.81</t>
  </si>
  <si>
    <t>1.45.37</t>
  </si>
  <si>
    <t>1.45.95</t>
  </si>
  <si>
    <t>1.46.22</t>
  </si>
  <si>
    <t>1.46.29</t>
  </si>
  <si>
    <t>1.48.24</t>
  </si>
  <si>
    <t>1.48.85</t>
  </si>
  <si>
    <t>1.49.90</t>
  </si>
  <si>
    <t>1.52.05</t>
  </si>
  <si>
    <t>1.53.08</t>
  </si>
  <si>
    <t>1.53.57</t>
  </si>
  <si>
    <t>1.55.65</t>
  </si>
  <si>
    <t>1.56.49</t>
  </si>
  <si>
    <t>1.56.53</t>
  </si>
  <si>
    <t>1.58.85</t>
  </si>
  <si>
    <t>2.04.35</t>
  </si>
  <si>
    <t>2.06.22</t>
  </si>
  <si>
    <t>2.07.76</t>
  </si>
  <si>
    <t>2.11.59</t>
  </si>
  <si>
    <t>2.12.36</t>
  </si>
  <si>
    <t>2.12.89</t>
  </si>
  <si>
    <t>2.19.20</t>
  </si>
  <si>
    <t>2.21.50</t>
  </si>
  <si>
    <t>2.25.66</t>
  </si>
  <si>
    <t>1.10.36</t>
  </si>
  <si>
    <t>1.13.58</t>
  </si>
  <si>
    <t>1.13.75</t>
  </si>
  <si>
    <t>1.15.15</t>
  </si>
  <si>
    <t>1.15.85</t>
  </si>
  <si>
    <t>1.16.05</t>
  </si>
  <si>
    <t>1.16.52</t>
  </si>
  <si>
    <t>1.17.38</t>
  </si>
  <si>
    <t>1.17.96</t>
  </si>
  <si>
    <t>1.18.04</t>
  </si>
  <si>
    <t>1.18.06</t>
  </si>
  <si>
    <t>1.18.11</t>
  </si>
  <si>
    <t>1.19.98</t>
  </si>
  <si>
    <t>1.20.18</t>
  </si>
  <si>
    <t>1.20.19</t>
  </si>
  <si>
    <t>1.20.32</t>
  </si>
  <si>
    <t>1.20.92</t>
  </si>
  <si>
    <t>1.22.54</t>
  </si>
  <si>
    <t>1.22.58</t>
  </si>
  <si>
    <t>1.22.59</t>
  </si>
  <si>
    <t>1.23.08</t>
  </si>
  <si>
    <t>1.24.41</t>
  </si>
  <si>
    <t>1.24.69</t>
  </si>
  <si>
    <t>1.24.73</t>
  </si>
  <si>
    <t>1.25.50</t>
  </si>
  <si>
    <t>1.26.78</t>
  </si>
  <si>
    <t>1.26.87</t>
  </si>
  <si>
    <t>1.27.54</t>
  </si>
  <si>
    <t>1.27.78</t>
  </si>
  <si>
    <t>1.27.95</t>
  </si>
  <si>
    <t>1.28.06</t>
  </si>
  <si>
    <t>1.28.39</t>
  </si>
  <si>
    <t>1.29.04</t>
  </si>
  <si>
    <t>1.29.77</t>
  </si>
  <si>
    <t>1.29.89</t>
  </si>
  <si>
    <t>1.29.91</t>
  </si>
  <si>
    <t>1.30.08</t>
  </si>
  <si>
    <t>1.31.01</t>
  </si>
  <si>
    <t>1.31.69</t>
  </si>
  <si>
    <t>1.32.00</t>
  </si>
  <si>
    <t>1.32.44</t>
  </si>
  <si>
    <t>1.32.57</t>
  </si>
  <si>
    <t>1.33.64</t>
  </si>
  <si>
    <t>1.34.57</t>
  </si>
  <si>
    <t>1.34.85</t>
  </si>
  <si>
    <t>1.35.35</t>
  </si>
  <si>
    <t>1.36.06</t>
  </si>
  <si>
    <t>1.36.27</t>
  </si>
  <si>
    <t>1.37.18</t>
  </si>
  <si>
    <t>1.38.51</t>
  </si>
  <si>
    <t>1.39.52</t>
  </si>
  <si>
    <t>1.39.57</t>
  </si>
  <si>
    <t>1.40.99</t>
  </si>
  <si>
    <t>1.41.64</t>
  </si>
  <si>
    <t>1.43.42</t>
  </si>
  <si>
    <t>1.44.06</t>
  </si>
  <si>
    <t>1.47.00</t>
  </si>
  <si>
    <t>1.47.27</t>
  </si>
  <si>
    <t>1.48.91</t>
  </si>
  <si>
    <t>1.49.07</t>
  </si>
  <si>
    <t>1.49.44</t>
  </si>
  <si>
    <t>1.50.63</t>
  </si>
  <si>
    <t>1.50.66</t>
  </si>
  <si>
    <t>1.52.15</t>
  </si>
  <si>
    <t>1.54.87</t>
  </si>
  <si>
    <t>1.56.32</t>
  </si>
  <si>
    <t>2.00.58</t>
  </si>
  <si>
    <t>2.02.72</t>
  </si>
  <si>
    <t>2.03.16</t>
  </si>
  <si>
    <t>800mm</t>
  </si>
  <si>
    <t>2.53.51</t>
  </si>
  <si>
    <t>2.55.50</t>
  </si>
  <si>
    <t>3.04.04</t>
  </si>
  <si>
    <t>3.04.50</t>
  </si>
  <si>
    <t>3.05.29</t>
  </si>
  <si>
    <t>3.06.92</t>
  </si>
  <si>
    <t>3.07.69</t>
  </si>
  <si>
    <t>3.12.73</t>
  </si>
  <si>
    <t>3.15.01</t>
  </si>
  <si>
    <t>3.19.82</t>
  </si>
  <si>
    <t>3.23.37</t>
  </si>
  <si>
    <t>3.25.67</t>
  </si>
  <si>
    <t>3.27.23</t>
  </si>
  <si>
    <t>3.31.67</t>
  </si>
  <si>
    <t>3.32.01</t>
  </si>
  <si>
    <t>3.37.54</t>
  </si>
  <si>
    <t>3.41.44</t>
  </si>
  <si>
    <t>3.45.82</t>
  </si>
  <si>
    <t>3.50.21</t>
  </si>
  <si>
    <t>2.46.24</t>
  </si>
  <si>
    <t>2.51.38</t>
  </si>
  <si>
    <t>2.53.99</t>
  </si>
  <si>
    <t>2.56.93</t>
  </si>
  <si>
    <t>2.58.17</t>
  </si>
  <si>
    <t>3.00.53</t>
  </si>
  <si>
    <t>3.00.92</t>
  </si>
  <si>
    <t>3.01.84</t>
  </si>
  <si>
    <t>3.03.90</t>
  </si>
  <si>
    <t>3.06.66</t>
  </si>
  <si>
    <t>3.07.22</t>
  </si>
  <si>
    <t>3.08.74</t>
  </si>
  <si>
    <t>3.08.99</t>
  </si>
  <si>
    <t>3.11.02</t>
  </si>
  <si>
    <t>3.11.97</t>
  </si>
  <si>
    <t>3.15.24</t>
  </si>
  <si>
    <t>3.16.48</t>
  </si>
  <si>
    <t>3.16.74</t>
  </si>
  <si>
    <t>3.22.66</t>
  </si>
  <si>
    <t>3.25.37</t>
  </si>
  <si>
    <t>3.25.72</t>
  </si>
  <si>
    <t>3.33.53</t>
  </si>
  <si>
    <t>3.43.97</t>
  </si>
  <si>
    <t>3.46.81</t>
  </si>
  <si>
    <t>3.49.29</t>
  </si>
  <si>
    <t>3.52.29</t>
  </si>
  <si>
    <t>4.10.30</t>
  </si>
  <si>
    <t>4.15.74</t>
  </si>
  <si>
    <t>3.16.37</t>
  </si>
  <si>
    <t>x76</t>
  </si>
  <si>
    <t>1600mm</t>
  </si>
  <si>
    <t>6.14.55</t>
  </si>
  <si>
    <t>6.19.01</t>
  </si>
  <si>
    <t>6.36.51</t>
  </si>
  <si>
    <t>6.37.06</t>
  </si>
  <si>
    <t>6.38.14</t>
  </si>
  <si>
    <t>6.53.19</t>
  </si>
  <si>
    <t>7.02.52</t>
  </si>
  <si>
    <t>7.05.55</t>
  </si>
  <si>
    <t>7.07.60</t>
  </si>
  <si>
    <t>7.21.46</t>
  </si>
  <si>
    <t>7.24.00</t>
  </si>
  <si>
    <t>7.34.79</t>
  </si>
  <si>
    <t>7.51.69</t>
  </si>
  <si>
    <t>6.01.54</t>
  </si>
  <si>
    <t>6.15.83</t>
  </si>
  <si>
    <t>6.19.99</t>
  </si>
  <si>
    <t>6.28.84</t>
  </si>
  <si>
    <t>6.29.78</t>
  </si>
  <si>
    <t>6.36.07</t>
  </si>
  <si>
    <t>6.36.41</t>
  </si>
  <si>
    <t>6.37.82</t>
  </si>
  <si>
    <t>6.46.32</t>
  </si>
  <si>
    <t>6.51.26</t>
  </si>
  <si>
    <t>7.06.12</t>
  </si>
  <si>
    <t>7.08.62</t>
  </si>
  <si>
    <t>7.22.57</t>
  </si>
  <si>
    <t>8.01.84</t>
  </si>
  <si>
    <t>8.22.33</t>
  </si>
  <si>
    <t>9.21.80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</si>
  <si>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</si>
  <si>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</si>
  <si>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</si>
  <si>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</si>
  <si>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</si>
  <si>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</si>
  <si>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</si>
  <si>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</si>
  <si>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1.03.64</t>
  </si>
  <si>
    <t>1.04.79</t>
  </si>
  <si>
    <t>1.06.41</t>
  </si>
  <si>
    <t>1.06.88</t>
  </si>
  <si>
    <t>1.07.05</t>
  </si>
  <si>
    <t>1.07.66</t>
  </si>
  <si>
    <t>1.07.79</t>
  </si>
  <si>
    <t>1.10.31</t>
  </si>
  <si>
    <t>1.11.14</t>
  </si>
  <si>
    <t>1.11.54</t>
  </si>
  <si>
    <t>1.12.62</t>
  </si>
  <si>
    <t>1.12.69</t>
  </si>
  <si>
    <t>1.13.30</t>
  </si>
  <si>
    <t>1.14.04</t>
  </si>
  <si>
    <t>1.14.09</t>
  </si>
  <si>
    <t>1.16.15</t>
  </si>
  <si>
    <t>1.17.57</t>
  </si>
  <si>
    <t>1.19.00</t>
  </si>
  <si>
    <t>1.21.06</t>
  </si>
  <si>
    <t>1.04.97</t>
  </si>
  <si>
    <t>1.06.34</t>
  </si>
  <si>
    <t>1.08.60</t>
  </si>
  <si>
    <t>1.09.79</t>
  </si>
  <si>
    <t>1.10.46</t>
  </si>
  <si>
    <t>1.10.48</t>
  </si>
  <si>
    <t>1.10.84</t>
  </si>
  <si>
    <t>1.11.21</t>
  </si>
  <si>
    <t>1.11.43</t>
  </si>
  <si>
    <t>1.11.56</t>
  </si>
  <si>
    <t>1.11.95</t>
  </si>
  <si>
    <t>1.13.97</t>
  </si>
  <si>
    <t>1.16.30</t>
  </si>
  <si>
    <t>1.17.16</t>
  </si>
  <si>
    <t>1.18.56</t>
  </si>
  <si>
    <t>1.19.51</t>
  </si>
  <si>
    <t>1.20.90</t>
  </si>
  <si>
    <t>1.21.62</t>
  </si>
  <si>
    <t>1.22.24</t>
  </si>
  <si>
    <t>Example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</si>
  <si>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</si>
  <si>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</si>
  <si>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</si>
  <si>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</si>
  <si>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</si>
  <si>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</si>
  <si>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</si>
  <si>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</si>
  <si>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</si>
  <si>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Feet</t>
  </si>
  <si>
    <t>Inches</t>
  </si>
  <si>
    <t>JFK Catholic</t>
  </si>
  <si>
    <t>10'5"</t>
  </si>
  <si>
    <t>11’5”</t>
  </si>
  <si>
    <t>12’</t>
  </si>
  <si>
    <t>11'5"</t>
  </si>
  <si>
    <t>11'5”</t>
  </si>
  <si>
    <t>11’7”</t>
  </si>
  <si>
    <t>9'5"</t>
  </si>
  <si>
    <t>11’1”</t>
  </si>
  <si>
    <t>Bl Francis Seelos</t>
  </si>
  <si>
    <t>9'10"</t>
  </si>
  <si>
    <t>11’4”</t>
  </si>
  <si>
    <t>10'1"</t>
  </si>
  <si>
    <t>10’3”</t>
  </si>
  <si>
    <t>11’3”</t>
  </si>
  <si>
    <t>8'9"</t>
  </si>
  <si>
    <t>11'2"</t>
  </si>
  <si>
    <t>11'0"</t>
  </si>
  <si>
    <t>10’4”</t>
  </si>
  <si>
    <t>11’0”</t>
  </si>
  <si>
    <t>9'0"</t>
  </si>
  <si>
    <t>9'4"</t>
  </si>
  <si>
    <t>10’9”</t>
  </si>
  <si>
    <t>10'9"</t>
  </si>
  <si>
    <t>Blessed Trinity</t>
  </si>
  <si>
    <t>10'0"</t>
  </si>
  <si>
    <t>10’1”</t>
  </si>
  <si>
    <t>10’2”</t>
  </si>
  <si>
    <t>9’5”</t>
  </si>
  <si>
    <t>9’11”</t>
  </si>
  <si>
    <t>9'8"</t>
  </si>
  <si>
    <t>8'7"</t>
  </si>
  <si>
    <t>9'6"</t>
  </si>
  <si>
    <t>8'3"</t>
  </si>
  <si>
    <t>9'2"</t>
  </si>
  <si>
    <t>9’6”</t>
  </si>
  <si>
    <t>NAM</t>
  </si>
  <si>
    <t>OLG</t>
  </si>
  <si>
    <t>LEX</t>
  </si>
  <si>
    <t>ALP</t>
  </si>
  <si>
    <t>SBS</t>
  </si>
  <si>
    <t>SMS</t>
  </si>
  <si>
    <t>TER</t>
  </si>
  <si>
    <t>8’5”</t>
  </si>
  <si>
    <t>8'1"</t>
  </si>
  <si>
    <t>8’7”</t>
  </si>
  <si>
    <t>9'3"</t>
  </si>
  <si>
    <t>8'10</t>
  </si>
  <si>
    <t>9’1”</t>
  </si>
  <si>
    <t>6’9”</t>
  </si>
  <si>
    <t>8'8"</t>
  </si>
  <si>
    <t>8’10”</t>
  </si>
  <si>
    <t>9’0”</t>
  </si>
  <si>
    <t>8'6"</t>
  </si>
  <si>
    <t>8'11"</t>
  </si>
  <si>
    <t>8’11”</t>
  </si>
  <si>
    <t>8'11</t>
  </si>
  <si>
    <t>7'6"</t>
  </si>
  <si>
    <t>8’9”</t>
  </si>
  <si>
    <t>7'2"</t>
  </si>
  <si>
    <t>7’10”</t>
  </si>
  <si>
    <t>Divine Mercy</t>
  </si>
  <si>
    <t>6'3"</t>
  </si>
  <si>
    <t>8'4</t>
  </si>
  <si>
    <t>8’6”</t>
  </si>
  <si>
    <t>Fault</t>
  </si>
  <si>
    <t>6’11”</t>
  </si>
  <si>
    <t>7'8"</t>
  </si>
  <si>
    <t>7’5”</t>
  </si>
  <si>
    <t>8'2"</t>
  </si>
  <si>
    <t>8'5"</t>
  </si>
  <si>
    <t>8’1”</t>
  </si>
  <si>
    <t>GIRLS LONG JUMP</t>
  </si>
  <si>
    <t>OLMBS</t>
  </si>
  <si>
    <t>8'2</t>
  </si>
  <si>
    <t>6’3”</t>
  </si>
  <si>
    <t>11’9”</t>
  </si>
  <si>
    <t>11’10”</t>
  </si>
  <si>
    <t>12’1”</t>
  </si>
  <si>
    <t>7’8”</t>
  </si>
  <si>
    <t>11’6”</t>
  </si>
  <si>
    <t>10’11”</t>
  </si>
  <si>
    <t>7'5"</t>
  </si>
  <si>
    <t>6’8”</t>
  </si>
  <si>
    <t>10’10”</t>
  </si>
  <si>
    <t>10’7”</t>
  </si>
  <si>
    <t>9’10”</t>
  </si>
  <si>
    <t>Prov. Hgts Alpha</t>
  </si>
  <si>
    <t>10’6”</t>
  </si>
  <si>
    <t>10’8”</t>
  </si>
  <si>
    <t>8’0”</t>
  </si>
  <si>
    <t>7’1”</t>
  </si>
  <si>
    <t>10’5”</t>
  </si>
  <si>
    <t>7'9"</t>
  </si>
  <si>
    <t>7’7”</t>
  </si>
  <si>
    <t>7’9”</t>
  </si>
  <si>
    <t>6'9"</t>
  </si>
  <si>
    <t>8’3”</t>
  </si>
  <si>
    <t>6’5”</t>
  </si>
  <si>
    <t>9’7”</t>
  </si>
  <si>
    <t>10’0”</t>
  </si>
  <si>
    <t>CDTCA</t>
  </si>
  <si>
    <t>7'1"</t>
  </si>
  <si>
    <t>9’9”</t>
  </si>
  <si>
    <t>6’2”</t>
  </si>
  <si>
    <t>9’3”</t>
  </si>
  <si>
    <t>7’2”</t>
  </si>
  <si>
    <t>6'8"</t>
  </si>
  <si>
    <t>4’1”</t>
  </si>
  <si>
    <t>9’2”</t>
  </si>
  <si>
    <t>6'3</t>
  </si>
  <si>
    <t>7’6”</t>
  </si>
  <si>
    <t>7'3"</t>
  </si>
  <si>
    <t>7'4"</t>
  </si>
  <si>
    <t>6'7"</t>
  </si>
  <si>
    <t>6'6"</t>
  </si>
  <si>
    <t>7’3”</t>
  </si>
  <si>
    <t>4'10"</t>
  </si>
  <si>
    <t>8’2”</t>
  </si>
  <si>
    <t>3’0”</t>
  </si>
  <si>
    <t>fault</t>
  </si>
  <si>
    <t>5'11"</t>
  </si>
  <si>
    <t>5'8"</t>
  </si>
  <si>
    <t>8’11</t>
  </si>
  <si>
    <t>8’4”</t>
  </si>
  <si>
    <t>6’1”</t>
  </si>
  <si>
    <t>7’4”</t>
  </si>
  <si>
    <t>8’8”</t>
  </si>
  <si>
    <t>6'0"</t>
  </si>
  <si>
    <t>6'11"</t>
  </si>
  <si>
    <t>6'5"</t>
  </si>
  <si>
    <t>7’11”</t>
  </si>
  <si>
    <t>6'4"</t>
  </si>
  <si>
    <t>5'1"</t>
  </si>
  <si>
    <t>6'10"</t>
  </si>
  <si>
    <t>6'1"</t>
  </si>
  <si>
    <t>5’6”</t>
  </si>
  <si>
    <t>7’0</t>
  </si>
  <si>
    <t>7’0”</t>
  </si>
  <si>
    <t>Northside Cath.</t>
  </si>
  <si>
    <t>6’0”</t>
  </si>
  <si>
    <t>6’7”</t>
  </si>
  <si>
    <t>6'2"</t>
  </si>
  <si>
    <t>8’5</t>
  </si>
  <si>
    <t>5'5"</t>
  </si>
  <si>
    <t>5'9"</t>
  </si>
  <si>
    <t>4’7”</t>
  </si>
  <si>
    <t>4’6”</t>
  </si>
  <si>
    <t>3’10”</t>
  </si>
  <si>
    <t>5,10"</t>
  </si>
  <si>
    <t>5'2"</t>
  </si>
  <si>
    <t>5’8”</t>
  </si>
  <si>
    <t>5'6"</t>
  </si>
  <si>
    <t>5'10</t>
  </si>
  <si>
    <t>4'0"</t>
  </si>
  <si>
    <t>5’10”</t>
  </si>
  <si>
    <t>4'11"</t>
  </si>
  <si>
    <t>4'6"</t>
  </si>
  <si>
    <t>3'7"</t>
  </si>
  <si>
    <t>4’3”</t>
  </si>
  <si>
    <t>St. Anne</t>
  </si>
  <si>
    <t>3'9"</t>
  </si>
  <si>
    <t>3’11”</t>
  </si>
  <si>
    <t>5’1”</t>
  </si>
  <si>
    <t>4'1"</t>
  </si>
  <si>
    <t>6’10”</t>
  </si>
  <si>
    <t>3'3"</t>
  </si>
  <si>
    <t>2'8"</t>
  </si>
  <si>
    <t>3'0"</t>
  </si>
  <si>
    <t>3'1"</t>
  </si>
  <si>
    <t>5’7”</t>
  </si>
  <si>
    <t>2'4"</t>
  </si>
  <si>
    <t>6’6”</t>
  </si>
  <si>
    <t>5’9”</t>
  </si>
  <si>
    <t>4’10”</t>
  </si>
  <si>
    <t>6’4”</t>
  </si>
  <si>
    <t>5’11”</t>
  </si>
  <si>
    <t>5’4”</t>
  </si>
  <si>
    <t>2’8”</t>
  </si>
  <si>
    <t>5’0”</t>
  </si>
  <si>
    <t>4’11”</t>
  </si>
  <si>
    <t>6’1””</t>
  </si>
  <si>
    <t>5’3”</t>
  </si>
  <si>
    <t>5’2”</t>
  </si>
  <si>
    <t>4’9”</t>
  </si>
  <si>
    <t>5’0</t>
  </si>
  <si>
    <t>3’1”</t>
  </si>
  <si>
    <t>4’2”</t>
  </si>
  <si>
    <t>4’5”</t>
  </si>
  <si>
    <t>2’6”</t>
  </si>
  <si>
    <t>3’4”</t>
  </si>
  <si>
    <t>2’0”</t>
  </si>
  <si>
    <t>3’7”</t>
  </si>
  <si>
    <t>2’9”</t>
  </si>
  <si>
    <t>missing a runner?  Let us know.  Could be boy or girl…</t>
  </si>
  <si>
    <t>wrong number</t>
  </si>
  <si>
    <t>DEV1F</t>
  </si>
  <si>
    <t>DEV2F</t>
  </si>
  <si>
    <t>DEV1M</t>
  </si>
  <si>
    <t>DEV2M</t>
  </si>
  <si>
    <t>medal but no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</si>
</sst>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5">
    <font>
      <sz val="11"/>
      <color rgb="FF000000"/>
      <name val="Calibri"/>
    </font>
    <font>
      <b/>
      <sz val="14"/>
      <color rgb="FF000000"/>
      <name val="Calibri"/>
    </font>
    <font>
      <b/>
      <u/>
      <sz val="10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  <font>
      <sz val="10"/>
      <name val="Calibri"/>
    </font>
    <font>
      <b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sz val="10"/>
      <color rgb="FF222222"/>
      <name val="Calibri"/>
    </font>
    <font>
      <sz val="11"/>
      <name val="Calibri"/>
    </font>
    <font>
      <b/>
      <sz val="16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name val="Calibri"/>
    </font>
    <font>
      <b/>
      <sz val="11"/>
      <color rgb="FF000000"/>
      <name val="Calibri"/>
    </font>
    <font>
      <sz val="8"/>
      <color rgb="FF000000"/>
      <name val="Calibri"/>
    </font>
    <font>
      <b/>
      <u/>
      <sz val="8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sz val="10"/>
      <name val="Calibri"/>
    </font>
    <font>
      <b/>
      <u/>
      <sz val="11"/>
      <color rgb="FF000000"/>
      <name val="Calibri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8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D6E3BC"/>
      </patternFill>
    </fill>
    <fill>
      <patternFill patternType="solid">
        <fgColor theme="5" tint="0.79998168889431442"/>
        <bgColor rgb="FFEAF1DD"/>
      </patternFill>
    </fill>
    <fill>
      <patternFill patternType="solid">
        <fgColor theme="4" tint="0.79998168889431442"/>
        <bgColor rgb="FFEAF1DD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D6E3BC"/>
      </patternFill>
    </fill>
    <fill>
      <patternFill patternType="solid">
        <fgColor rgb="FFFFFF00"/>
        <bgColor rgb="FFD8D8D8"/>
      </patternFill>
    </fill>
    <fill>
      <patternFill patternType="solid">
        <fgColor theme="3" tint="0.79998168889431442"/>
        <bgColor rgb="FFD8D8D8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8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3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3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/>
    <xf numFmtId="0" fontId="3" fillId="2" borderId="3" xfId="0" applyFont="1" applyFill="1" applyBorder="1"/>
    <xf numFmtId="0" fontId="4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left"/>
    </xf>
    <xf numFmtId="0" fontId="3" fillId="7" borderId="8" xfId="0" applyFont="1" applyFill="1" applyBorder="1"/>
    <xf numFmtId="0" fontId="8" fillId="7" borderId="9" xfId="0" applyFont="1" applyFill="1" applyBorder="1" applyAlignment="1">
      <alignment horizontal="center"/>
    </xf>
    <xf numFmtId="0" fontId="3" fillId="7" borderId="10" xfId="0" applyFont="1" applyFill="1" applyBorder="1"/>
    <xf numFmtId="0" fontId="3" fillId="7" borderId="1" xfId="0" applyFont="1" applyFill="1" applyBorder="1"/>
    <xf numFmtId="0" fontId="3" fillId="7" borderId="11" xfId="0" applyFont="1" applyFill="1" applyBorder="1" applyAlignment="1">
      <alignment horizontal="center"/>
    </xf>
    <xf numFmtId="0" fontId="6" fillId="7" borderId="10" xfId="0" applyFont="1" applyFill="1" applyBorder="1"/>
    <xf numFmtId="0" fontId="6" fillId="7" borderId="1" xfId="0" applyFont="1" applyFill="1" applyBorder="1"/>
    <xf numFmtId="0" fontId="6" fillId="7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7" borderId="12" xfId="0" applyFont="1" applyFill="1" applyBorder="1"/>
    <xf numFmtId="0" fontId="6" fillId="7" borderId="13" xfId="0" applyFont="1" applyFill="1" applyBorder="1"/>
    <xf numFmtId="0" fontId="3" fillId="7" borderId="13" xfId="0" applyFont="1" applyFill="1" applyBorder="1"/>
    <xf numFmtId="0" fontId="6" fillId="7" borderId="14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8" borderId="7" xfId="0" applyFont="1" applyFill="1" applyBorder="1"/>
    <xf numFmtId="0" fontId="6" fillId="8" borderId="8" xfId="0" applyFont="1" applyFill="1" applyBorder="1"/>
    <xf numFmtId="0" fontId="3" fillId="8" borderId="8" xfId="0" applyFont="1" applyFill="1" applyBorder="1"/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/>
    <xf numFmtId="0" fontId="6" fillId="8" borderId="1" xfId="0" applyFont="1" applyFill="1" applyBorder="1"/>
    <xf numFmtId="0" fontId="3" fillId="8" borderId="1" xfId="0" applyFont="1" applyFill="1" applyBorder="1"/>
    <xf numFmtId="0" fontId="6" fillId="8" borderId="11" xfId="0" applyFont="1" applyFill="1" applyBorder="1" applyAlignment="1">
      <alignment horizontal="center"/>
    </xf>
    <xf numFmtId="0" fontId="3" fillId="8" borderId="10" xfId="0" applyFont="1" applyFill="1" applyBorder="1"/>
    <xf numFmtId="0" fontId="3" fillId="8" borderId="11" xfId="0" applyFont="1" applyFill="1" applyBorder="1" applyAlignment="1">
      <alignment horizontal="center"/>
    </xf>
    <xf numFmtId="0" fontId="9" fillId="8" borderId="12" xfId="0" applyFont="1" applyFill="1" applyBorder="1"/>
    <xf numFmtId="0" fontId="10" fillId="8" borderId="13" xfId="0" applyFont="1" applyFill="1" applyBorder="1"/>
    <xf numFmtId="0" fontId="3" fillId="8" borderId="13" xfId="0" applyFont="1" applyFill="1" applyBorder="1"/>
    <xf numFmtId="0" fontId="11" fillId="8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164" fontId="3" fillId="3" borderId="3" xfId="0" applyNumberFormat="1" applyFont="1" applyFill="1" applyBorder="1"/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4" fillId="0" borderId="0" xfId="0" applyFont="1"/>
    <xf numFmtId="0" fontId="14" fillId="0" borderId="1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43" fontId="0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49" fontId="18" fillId="0" borderId="0" xfId="0" applyNumberFormat="1" applyFont="1"/>
    <xf numFmtId="49" fontId="18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0" fillId="0" borderId="0" xfId="0" applyFont="1" applyAlignment="1"/>
    <xf numFmtId="0" fontId="26" fillId="0" borderId="0" xfId="0" applyFont="1" applyAlignment="1"/>
    <xf numFmtId="0" fontId="15" fillId="0" borderId="0" xfId="0" applyFont="1" applyAlignment="1">
      <alignment horizontal="center"/>
    </xf>
    <xf numFmtId="0" fontId="1" fillId="9" borderId="1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9" borderId="1" xfId="0" applyFont="1" applyFill="1" applyBorder="1"/>
    <xf numFmtId="0" fontId="0" fillId="9" borderId="1" xfId="0" applyFont="1" applyFill="1" applyBorder="1" applyAlignment="1"/>
    <xf numFmtId="0" fontId="1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left"/>
    </xf>
    <xf numFmtId="0" fontId="0" fillId="10" borderId="1" xfId="0" applyFont="1" applyFill="1" applyBorder="1"/>
    <xf numFmtId="0" fontId="0" fillId="10" borderId="1" xfId="0" applyFont="1" applyFill="1" applyBorder="1" applyAlignment="1"/>
    <xf numFmtId="49" fontId="0" fillId="10" borderId="1" xfId="0" applyNumberFormat="1" applyFont="1" applyFill="1" applyBorder="1"/>
    <xf numFmtId="49" fontId="0" fillId="9" borderId="1" xfId="0" applyNumberFormat="1" applyFont="1" applyFill="1" applyBorder="1"/>
    <xf numFmtId="0" fontId="26" fillId="9" borderId="1" xfId="0" applyFont="1" applyFill="1" applyBorder="1" applyAlignment="1">
      <alignment horizontal="left"/>
    </xf>
    <xf numFmtId="0" fontId="26" fillId="9" borderId="1" xfId="0" applyFont="1" applyFill="1" applyBorder="1"/>
    <xf numFmtId="0" fontId="26" fillId="10" borderId="1" xfId="0" applyFont="1" applyFill="1" applyBorder="1" applyAlignment="1">
      <alignment horizontal="left"/>
    </xf>
    <xf numFmtId="0" fontId="26" fillId="10" borderId="1" xfId="0" applyFont="1" applyFill="1" applyBorder="1"/>
    <xf numFmtId="49" fontId="26" fillId="10" borderId="1" xfId="0" applyNumberFormat="1" applyFont="1" applyFill="1" applyBorder="1"/>
    <xf numFmtId="0" fontId="27" fillId="9" borderId="1" xfId="0" applyFont="1" applyFill="1" applyBorder="1" applyAlignment="1">
      <alignment horizontal="left"/>
    </xf>
    <xf numFmtId="0" fontId="28" fillId="9" borderId="1" xfId="0" applyFont="1" applyFill="1" applyBorder="1" applyAlignment="1">
      <alignment horizontal="left"/>
    </xf>
    <xf numFmtId="0" fontId="28" fillId="9" borderId="1" xfId="0" applyFont="1" applyFill="1" applyBorder="1"/>
    <xf numFmtId="0" fontId="28" fillId="9" borderId="1" xfId="0" applyFont="1" applyFill="1" applyBorder="1" applyAlignment="1"/>
    <xf numFmtId="0" fontId="27" fillId="10" borderId="1" xfId="0" applyFont="1" applyFill="1" applyBorder="1" applyAlignment="1">
      <alignment horizontal="left"/>
    </xf>
    <xf numFmtId="0" fontId="28" fillId="10" borderId="1" xfId="0" applyFont="1" applyFill="1" applyBorder="1" applyAlignment="1">
      <alignment horizontal="left"/>
    </xf>
    <xf numFmtId="0" fontId="28" fillId="10" borderId="1" xfId="0" applyFont="1" applyFill="1" applyBorder="1"/>
    <xf numFmtId="0" fontId="28" fillId="10" borderId="1" xfId="0" applyFont="1" applyFill="1" applyBorder="1" applyAlignment="1"/>
    <xf numFmtId="49" fontId="28" fillId="10" borderId="1" xfId="0" applyNumberFormat="1" applyFont="1" applyFill="1" applyBorder="1"/>
    <xf numFmtId="0" fontId="1" fillId="11" borderId="1" xfId="0" applyFont="1" applyFill="1" applyBorder="1" applyAlignment="1">
      <alignment horizontal="left"/>
    </xf>
    <xf numFmtId="0" fontId="0" fillId="11" borderId="1" xfId="0" applyFont="1" applyFill="1" applyBorder="1" applyAlignment="1">
      <alignment horizontal="left"/>
    </xf>
    <xf numFmtId="0" fontId="0" fillId="11" borderId="1" xfId="0" applyFont="1" applyFill="1" applyBorder="1"/>
    <xf numFmtId="0" fontId="1" fillId="2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43" fontId="1" fillId="2" borderId="1" xfId="0" applyNumberFormat="1" applyFont="1" applyFill="1" applyBorder="1" applyAlignment="1">
      <alignment horizontal="center"/>
    </xf>
    <xf numFmtId="43" fontId="0" fillId="0" borderId="0" xfId="0" applyNumberFormat="1" applyFont="1" applyAlignment="1">
      <alignment horizontal="center"/>
    </xf>
    <xf numFmtId="43" fontId="1" fillId="2" borderId="1" xfId="0" applyNumberFormat="1" applyFont="1" applyFill="1" applyBorder="1" applyAlignment="1">
      <alignment horizontal="right"/>
    </xf>
    <xf numFmtId="0" fontId="28" fillId="9" borderId="1" xfId="0" applyFont="1" applyFill="1" applyBorder="1" applyAlignment="1">
      <alignment horizontal="right"/>
    </xf>
    <xf numFmtId="0" fontId="28" fillId="10" borderId="1" xfId="0" applyFont="1" applyFill="1" applyBorder="1" applyAlignment="1">
      <alignment horizontal="right"/>
    </xf>
    <xf numFmtId="0" fontId="0" fillId="9" borderId="1" xfId="0" applyFont="1" applyFill="1" applyBorder="1" applyAlignment="1">
      <alignment horizontal="right"/>
    </xf>
    <xf numFmtId="0" fontId="0" fillId="10" borderId="1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/>
    </xf>
    <xf numFmtId="0" fontId="1" fillId="12" borderId="1" xfId="0" applyFont="1" applyFill="1" applyBorder="1" applyAlignment="1">
      <alignment horizontal="left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right"/>
    </xf>
    <xf numFmtId="0" fontId="0" fillId="12" borderId="1" xfId="0" applyFont="1" applyFill="1" applyBorder="1" applyAlignment="1">
      <alignment horizontal="left"/>
    </xf>
    <xf numFmtId="0" fontId="0" fillId="12" borderId="1" xfId="0" applyFont="1" applyFill="1" applyBorder="1"/>
    <xf numFmtId="0" fontId="0" fillId="12" borderId="1" xfId="0" applyFont="1" applyFill="1" applyBorder="1" applyAlignment="1"/>
    <xf numFmtId="0" fontId="1" fillId="13" borderId="1" xfId="0" applyFont="1" applyFill="1" applyBorder="1" applyAlignment="1">
      <alignment horizontal="left"/>
    </xf>
    <xf numFmtId="0" fontId="0" fillId="13" borderId="1" xfId="0" applyFont="1" applyFill="1" applyBorder="1" applyAlignment="1">
      <alignment horizontal="center"/>
    </xf>
    <xf numFmtId="43" fontId="0" fillId="13" borderId="1" xfId="0" applyNumberFormat="1" applyFont="1" applyFill="1" applyBorder="1" applyAlignment="1">
      <alignment horizontal="right"/>
    </xf>
    <xf numFmtId="0" fontId="13" fillId="1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left"/>
    </xf>
    <xf numFmtId="0" fontId="0" fillId="13" borderId="1" xfId="0" applyFont="1" applyFill="1" applyBorder="1"/>
    <xf numFmtId="0" fontId="13" fillId="13" borderId="1" xfId="0" applyFont="1" applyFill="1" applyBorder="1" applyAlignment="1"/>
    <xf numFmtId="0" fontId="0" fillId="13" borderId="1" xfId="0" applyFont="1" applyFill="1" applyBorder="1" applyAlignment="1">
      <alignment horizontal="right"/>
    </xf>
    <xf numFmtId="0" fontId="0" fillId="13" borderId="1" xfId="0" applyFont="1" applyFill="1" applyBorder="1" applyAlignment="1"/>
    <xf numFmtId="0" fontId="13" fillId="13" borderId="1" xfId="0" applyFont="1" applyFill="1" applyBorder="1"/>
    <xf numFmtId="0" fontId="27" fillId="13" borderId="1" xfId="0" applyFont="1" applyFill="1" applyBorder="1" applyAlignment="1">
      <alignment horizontal="left"/>
    </xf>
    <xf numFmtId="0" fontId="28" fillId="13" borderId="1" xfId="0" applyFont="1" applyFill="1" applyBorder="1" applyAlignment="1">
      <alignment horizontal="center"/>
    </xf>
    <xf numFmtId="0" fontId="28" fillId="13" borderId="1" xfId="0" applyFont="1" applyFill="1" applyBorder="1" applyAlignment="1">
      <alignment horizontal="right"/>
    </xf>
    <xf numFmtId="0" fontId="28" fillId="13" borderId="1" xfId="0" applyFont="1" applyFill="1" applyBorder="1" applyAlignment="1">
      <alignment horizontal="left"/>
    </xf>
    <xf numFmtId="0" fontId="28" fillId="13" borderId="1" xfId="0" applyFont="1" applyFill="1" applyBorder="1"/>
    <xf numFmtId="0" fontId="28" fillId="13" borderId="1" xfId="0" applyFont="1" applyFill="1" applyBorder="1" applyAlignment="1"/>
    <xf numFmtId="43" fontId="28" fillId="13" borderId="1" xfId="0" applyNumberFormat="1" applyFont="1" applyFill="1" applyBorder="1" applyAlignment="1">
      <alignment horizontal="right"/>
    </xf>
    <xf numFmtId="0" fontId="25" fillId="13" borderId="1" xfId="0" applyFont="1" applyFill="1" applyBorder="1" applyAlignment="1">
      <alignment horizontal="center"/>
    </xf>
    <xf numFmtId="0" fontId="25" fillId="13" borderId="1" xfId="0" applyFont="1" applyFill="1" applyBorder="1" applyAlignment="1"/>
    <xf numFmtId="0" fontId="27" fillId="12" borderId="1" xfId="0" applyFont="1" applyFill="1" applyBorder="1" applyAlignment="1">
      <alignment horizontal="left"/>
    </xf>
    <xf numFmtId="0" fontId="28" fillId="12" borderId="1" xfId="0" applyFont="1" applyFill="1" applyBorder="1" applyAlignment="1">
      <alignment horizontal="left"/>
    </xf>
    <xf numFmtId="0" fontId="28" fillId="12" borderId="1" xfId="0" applyFont="1" applyFill="1" applyBorder="1"/>
    <xf numFmtId="0" fontId="28" fillId="12" borderId="1" xfId="0" applyFont="1" applyFill="1" applyBorder="1" applyAlignment="1"/>
    <xf numFmtId="0" fontId="28" fillId="12" borderId="1" xfId="0" applyFont="1" applyFill="1" applyBorder="1" applyAlignment="1">
      <alignment horizontal="center"/>
    </xf>
    <xf numFmtId="43" fontId="0" fillId="13" borderId="1" xfId="0" applyNumberFormat="1" applyFont="1" applyFill="1" applyBorder="1" applyAlignment="1">
      <alignment horizontal="center"/>
    </xf>
    <xf numFmtId="43" fontId="0" fillId="12" borderId="1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left"/>
    </xf>
    <xf numFmtId="0" fontId="0" fillId="14" borderId="1" xfId="0" applyFont="1" applyFill="1" applyBorder="1" applyAlignment="1">
      <alignment horizontal="center"/>
    </xf>
    <xf numFmtId="43" fontId="0" fillId="14" borderId="1" xfId="0" applyNumberFormat="1" applyFont="1" applyFill="1" applyBorder="1" applyAlignment="1">
      <alignment horizontal="center"/>
    </xf>
    <xf numFmtId="0" fontId="0" fillId="14" borderId="1" xfId="0" applyFont="1" applyFill="1" applyBorder="1" applyAlignment="1">
      <alignment horizontal="left"/>
    </xf>
    <xf numFmtId="0" fontId="0" fillId="14" borderId="1" xfId="0" applyFont="1" applyFill="1" applyBorder="1"/>
    <xf numFmtId="0" fontId="28" fillId="0" borderId="0" xfId="0" applyFont="1" applyAlignment="1"/>
    <xf numFmtId="0" fontId="6" fillId="15" borderId="1" xfId="0" applyFont="1" applyFill="1" applyBorder="1" applyAlignment="1">
      <alignment horizontal="left"/>
    </xf>
    <xf numFmtId="49" fontId="0" fillId="9" borderId="1" xfId="0" applyNumberFormat="1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9" borderId="15" xfId="0" applyFont="1" applyFill="1" applyBorder="1" applyAlignment="1">
      <alignment horizontal="center"/>
    </xf>
    <xf numFmtId="0" fontId="0" fillId="17" borderId="1" xfId="0" applyFont="1" applyFill="1" applyBorder="1" applyAlignment="1"/>
    <xf numFmtId="0" fontId="6" fillId="10" borderId="1" xfId="0" applyFont="1" applyFill="1" applyBorder="1" applyAlignment="1">
      <alignment horizontal="left"/>
    </xf>
    <xf numFmtId="49" fontId="0" fillId="10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left"/>
    </xf>
    <xf numFmtId="0" fontId="0" fillId="9" borderId="16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left"/>
    </xf>
    <xf numFmtId="49" fontId="0" fillId="10" borderId="19" xfId="0" applyNumberFormat="1" applyFont="1" applyFill="1" applyBorder="1" applyAlignment="1">
      <alignment horizontal="center"/>
    </xf>
    <xf numFmtId="0" fontId="0" fillId="10" borderId="20" xfId="0" applyFont="1" applyFill="1" applyBorder="1" applyAlignment="1">
      <alignment horizontal="center"/>
    </xf>
    <xf numFmtId="49" fontId="0" fillId="10" borderId="20" xfId="0" applyNumberFormat="1" applyFont="1" applyFill="1" applyBorder="1" applyAlignment="1">
      <alignment horizontal="center"/>
    </xf>
    <xf numFmtId="49" fontId="0" fillId="9" borderId="20" xfId="0" applyNumberFormat="1" applyFont="1" applyFill="1" applyBorder="1" applyAlignment="1">
      <alignment horizontal="center"/>
    </xf>
    <xf numFmtId="0" fontId="0" fillId="16" borderId="20" xfId="0" applyFont="1" applyFill="1" applyBorder="1" applyAlignment="1">
      <alignment horizontal="center"/>
    </xf>
    <xf numFmtId="49" fontId="0" fillId="9" borderId="19" xfId="0" applyNumberFormat="1" applyFont="1" applyFill="1" applyBorder="1" applyAlignment="1">
      <alignment horizontal="center"/>
    </xf>
    <xf numFmtId="49" fontId="26" fillId="9" borderId="1" xfId="0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0" fillId="12" borderId="15" xfId="0" applyFont="1" applyFill="1" applyBorder="1" applyAlignment="1">
      <alignment horizontal="center"/>
    </xf>
    <xf numFmtId="0" fontId="0" fillId="18" borderId="1" xfId="0" applyFont="1" applyFill="1" applyBorder="1" applyAlignment="1"/>
    <xf numFmtId="0" fontId="6" fillId="19" borderId="1" xfId="0" applyFont="1" applyFill="1" applyBorder="1" applyAlignment="1">
      <alignment horizontal="left"/>
    </xf>
    <xf numFmtId="0" fontId="0" fillId="20" borderId="1" xfId="0" applyFont="1" applyFill="1" applyBorder="1" applyAlignment="1">
      <alignment horizontal="center"/>
    </xf>
    <xf numFmtId="0" fontId="0" fillId="13" borderId="15" xfId="0" applyFont="1" applyFill="1" applyBorder="1" applyAlignment="1">
      <alignment horizontal="center"/>
    </xf>
    <xf numFmtId="0" fontId="0" fillId="13" borderId="16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left"/>
    </xf>
    <xf numFmtId="0" fontId="23" fillId="19" borderId="1" xfId="0" applyFont="1" applyFill="1" applyBorder="1" applyAlignment="1">
      <alignment horizontal="left"/>
    </xf>
    <xf numFmtId="0" fontId="0" fillId="12" borderId="16" xfId="0" applyFont="1" applyFill="1" applyBorder="1" applyAlignment="1">
      <alignment horizontal="center"/>
    </xf>
    <xf numFmtId="0" fontId="0" fillId="13" borderId="19" xfId="0" applyFont="1" applyFill="1" applyBorder="1" applyAlignment="1">
      <alignment horizontal="center"/>
    </xf>
    <xf numFmtId="0" fontId="0" fillId="20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0" fillId="12" borderId="19" xfId="0" applyFont="1" applyFill="1" applyBorder="1" applyAlignment="1">
      <alignment horizontal="center"/>
    </xf>
    <xf numFmtId="165" fontId="0" fillId="12" borderId="19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left"/>
    </xf>
    <xf numFmtId="0" fontId="30" fillId="9" borderId="1" xfId="0" applyFont="1" applyFill="1" applyBorder="1" applyAlignment="1">
      <alignment horizontal="left"/>
    </xf>
    <xf numFmtId="0" fontId="14" fillId="11" borderId="1" xfId="0" applyFont="1" applyFill="1" applyBorder="1" applyAlignment="1">
      <alignment horizontal="left"/>
    </xf>
    <xf numFmtId="0" fontId="0" fillId="21" borderId="1" xfId="0" applyFont="1" applyFill="1" applyBorder="1" applyAlignment="1">
      <alignment horizontal="left"/>
    </xf>
    <xf numFmtId="0" fontId="0" fillId="21" borderId="1" xfId="0" applyFont="1" applyFill="1" applyBorder="1"/>
    <xf numFmtId="0" fontId="26" fillId="11" borderId="0" xfId="0" applyFont="1" applyFill="1" applyAlignment="1"/>
    <xf numFmtId="0" fontId="29" fillId="9" borderId="1" xfId="0" applyFont="1" applyFill="1" applyBorder="1" applyAlignment="1">
      <alignment horizontal="left"/>
    </xf>
    <xf numFmtId="0" fontId="30" fillId="13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left"/>
    </xf>
    <xf numFmtId="0" fontId="30" fillId="10" borderId="1" xfId="0" applyFont="1" applyFill="1" applyBorder="1" applyAlignment="1">
      <alignment horizontal="left"/>
    </xf>
    <xf numFmtId="0" fontId="14" fillId="10" borderId="1" xfId="0" applyFont="1" applyFill="1" applyBorder="1" applyAlignment="1">
      <alignment horizontal="left"/>
    </xf>
    <xf numFmtId="0" fontId="14" fillId="12" borderId="1" xfId="0" applyFont="1" applyFill="1" applyBorder="1" applyAlignment="1">
      <alignment horizontal="left"/>
    </xf>
    <xf numFmtId="0" fontId="30" fillId="12" borderId="1" xfId="0" applyFont="1" applyFill="1" applyBorder="1" applyAlignment="1">
      <alignment horizontal="left"/>
    </xf>
    <xf numFmtId="0" fontId="32" fillId="15" borderId="1" xfId="0" applyFont="1" applyFill="1" applyBorder="1" applyAlignment="1">
      <alignment horizontal="left"/>
    </xf>
    <xf numFmtId="49" fontId="28" fillId="9" borderId="1" xfId="0" applyNumberFormat="1" applyFont="1" applyFill="1" applyBorder="1" applyAlignment="1">
      <alignment horizontal="center"/>
    </xf>
    <xf numFmtId="0" fontId="28" fillId="16" borderId="1" xfId="0" applyFont="1" applyFill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17" borderId="1" xfId="0" applyFont="1" applyFill="1" applyBorder="1" applyAlignment="1"/>
    <xf numFmtId="0" fontId="32" fillId="10" borderId="1" xfId="0" applyFont="1" applyFill="1" applyBorder="1" applyAlignment="1">
      <alignment horizontal="left"/>
    </xf>
    <xf numFmtId="49" fontId="28" fillId="10" borderId="1" xfId="0" applyNumberFormat="1" applyFont="1" applyFill="1" applyBorder="1" applyAlignment="1">
      <alignment horizontal="center"/>
    </xf>
    <xf numFmtId="0" fontId="28" fillId="10" borderId="16" xfId="0" applyFont="1" applyFill="1" applyBorder="1" applyAlignment="1">
      <alignment horizontal="center"/>
    </xf>
    <xf numFmtId="0" fontId="33" fillId="15" borderId="1" xfId="0" applyFont="1" applyFill="1" applyBorder="1" applyAlignment="1">
      <alignment horizontal="left"/>
    </xf>
    <xf numFmtId="0" fontId="28" fillId="9" borderId="16" xfId="0" applyFont="1" applyFill="1" applyBorder="1" applyAlignment="1">
      <alignment horizontal="center"/>
    </xf>
    <xf numFmtId="0" fontId="32" fillId="12" borderId="1" xfId="0" applyFont="1" applyFill="1" applyBorder="1" applyAlignment="1">
      <alignment horizontal="left"/>
    </xf>
    <xf numFmtId="0" fontId="28" fillId="12" borderId="15" xfId="0" applyFont="1" applyFill="1" applyBorder="1" applyAlignment="1">
      <alignment horizontal="center"/>
    </xf>
    <xf numFmtId="0" fontId="28" fillId="18" borderId="1" xfId="0" applyFont="1" applyFill="1" applyBorder="1" applyAlignment="1"/>
    <xf numFmtId="0" fontId="32" fillId="19" borderId="1" xfId="0" applyFont="1" applyFill="1" applyBorder="1" applyAlignment="1">
      <alignment horizontal="left"/>
    </xf>
    <xf numFmtId="0" fontId="28" fillId="20" borderId="1" xfId="0" applyFont="1" applyFill="1" applyBorder="1" applyAlignment="1">
      <alignment horizontal="center"/>
    </xf>
    <xf numFmtId="0" fontId="28" fillId="13" borderId="15" xfId="0" applyFont="1" applyFill="1" applyBorder="1" applyAlignment="1">
      <alignment horizontal="center"/>
    </xf>
    <xf numFmtId="0" fontId="28" fillId="13" borderId="16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0" fillId="10" borderId="15" xfId="0" applyFont="1" applyFill="1" applyBorder="1" applyAlignment="1">
      <alignment horizontal="right"/>
    </xf>
    <xf numFmtId="0" fontId="0" fillId="10" borderId="3" xfId="0" applyFont="1" applyFill="1" applyBorder="1"/>
    <xf numFmtId="0" fontId="19" fillId="10" borderId="1" xfId="0" applyFont="1" applyFill="1" applyBorder="1" applyAlignment="1">
      <alignment horizontal="center"/>
    </xf>
    <xf numFmtId="0" fontId="0" fillId="10" borderId="16" xfId="0" applyFont="1" applyFill="1" applyBorder="1" applyAlignment="1">
      <alignment horizontal="right"/>
    </xf>
    <xf numFmtId="0" fontId="0" fillId="10" borderId="0" xfId="0" applyFont="1" applyFill="1"/>
    <xf numFmtId="0" fontId="0" fillId="9" borderId="0" xfId="0" applyFont="1" applyFill="1" applyAlignment="1"/>
    <xf numFmtId="0" fontId="19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0" fillId="9" borderId="16" xfId="0" applyFont="1" applyFill="1" applyBorder="1" applyAlignment="1">
      <alignment horizontal="right"/>
    </xf>
    <xf numFmtId="0" fontId="28" fillId="10" borderId="15" xfId="0" applyFont="1" applyFill="1" applyBorder="1" applyAlignment="1">
      <alignment horizontal="right"/>
    </xf>
    <xf numFmtId="0" fontId="28" fillId="10" borderId="3" xfId="0" applyFont="1" applyFill="1" applyBorder="1"/>
    <xf numFmtId="0" fontId="34" fillId="10" borderId="1" xfId="0" applyFont="1" applyFill="1" applyBorder="1" applyAlignment="1">
      <alignment horizontal="center"/>
    </xf>
    <xf numFmtId="0" fontId="28" fillId="10" borderId="16" xfId="0" applyFont="1" applyFill="1" applyBorder="1" applyAlignment="1">
      <alignment horizontal="right"/>
    </xf>
    <xf numFmtId="0" fontId="28" fillId="10" borderId="0" xfId="0" applyFont="1" applyFill="1"/>
    <xf numFmtId="0" fontId="28" fillId="9" borderId="0" xfId="0" applyFont="1" applyFill="1" applyAlignment="1"/>
    <xf numFmtId="0" fontId="34" fillId="9" borderId="1" xfId="0" applyFont="1" applyFill="1" applyBorder="1" applyAlignment="1">
      <alignment horizontal="center"/>
    </xf>
    <xf numFmtId="0" fontId="28" fillId="9" borderId="16" xfId="0" applyFont="1" applyFill="1" applyBorder="1" applyAlignment="1">
      <alignment horizontal="right"/>
    </xf>
    <xf numFmtId="49" fontId="0" fillId="10" borderId="0" xfId="0" applyNumberFormat="1" applyFont="1" applyFill="1"/>
    <xf numFmtId="0" fontId="0" fillId="9" borderId="15" xfId="0" applyFont="1" applyFill="1" applyBorder="1" applyAlignment="1">
      <alignment horizontal="right"/>
    </xf>
    <xf numFmtId="0" fontId="13" fillId="9" borderId="3" xfId="0" applyFont="1" applyFill="1" applyBorder="1"/>
    <xf numFmtId="0" fontId="18" fillId="14" borderId="1" xfId="0" applyFont="1" applyFill="1" applyBorder="1" applyAlignment="1">
      <alignment horizontal="center"/>
    </xf>
    <xf numFmtId="0" fontId="0" fillId="14" borderId="1" xfId="0" applyFont="1" applyFill="1" applyBorder="1" applyAlignment="1"/>
    <xf numFmtId="0" fontId="0" fillId="14" borderId="15" xfId="0" applyFont="1" applyFill="1" applyBorder="1" applyAlignment="1">
      <alignment horizontal="right"/>
    </xf>
    <xf numFmtId="0" fontId="13" fillId="14" borderId="3" xfId="0" applyFont="1" applyFill="1" applyBorder="1"/>
    <xf numFmtId="0" fontId="0" fillId="22" borderId="3" xfId="0" applyFont="1" applyFill="1" applyBorder="1"/>
    <xf numFmtId="0" fontId="19" fillId="22" borderId="1" xfId="0" applyFont="1" applyFill="1" applyBorder="1" applyAlignment="1">
      <alignment horizontal="center"/>
    </xf>
    <xf numFmtId="0" fontId="18" fillId="22" borderId="1" xfId="0" applyFont="1" applyFill="1" applyBorder="1" applyAlignment="1">
      <alignment horizontal="center"/>
    </xf>
    <xf numFmtId="0" fontId="0" fillId="22" borderId="1" xfId="0" applyFont="1" applyFill="1" applyBorder="1" applyAlignment="1"/>
    <xf numFmtId="0" fontId="0" fillId="22" borderId="1" xfId="0" applyFont="1" applyFill="1" applyBorder="1"/>
    <xf numFmtId="0" fontId="0" fillId="14" borderId="0" xfId="0" applyFont="1" applyFill="1" applyAlignment="1"/>
    <xf numFmtId="0" fontId="19" fillId="14" borderId="1" xfId="0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0" fontId="28" fillId="14" borderId="1" xfId="0" applyFont="1" applyFill="1" applyBorder="1" applyAlignment="1"/>
    <xf numFmtId="0" fontId="28" fillId="14" borderId="1" xfId="0" applyFont="1" applyFill="1" applyBorder="1"/>
    <xf numFmtId="0" fontId="28" fillId="14" borderId="15" xfId="0" applyFont="1" applyFill="1" applyBorder="1" applyAlignment="1">
      <alignment horizontal="right"/>
    </xf>
    <xf numFmtId="0" fontId="25" fillId="14" borderId="3" xfId="0" applyFont="1" applyFill="1" applyBorder="1"/>
    <xf numFmtId="0" fontId="28" fillId="22" borderId="3" xfId="0" applyFont="1" applyFill="1" applyBorder="1"/>
    <xf numFmtId="0" fontId="34" fillId="22" borderId="1" xfId="0" applyFont="1" applyFill="1" applyBorder="1" applyAlignment="1">
      <alignment horizontal="center"/>
    </xf>
    <xf numFmtId="0" fontId="34" fillId="22" borderId="1" xfId="0" applyFont="1" applyFill="1" applyBorder="1"/>
    <xf numFmtId="0" fontId="28" fillId="22" borderId="1" xfId="0" applyFont="1" applyFill="1" applyBorder="1" applyAlignment="1">
      <alignment horizontal="center"/>
    </xf>
    <xf numFmtId="0" fontId="28" fillId="22" borderId="1" xfId="0" applyFont="1" applyFill="1" applyBorder="1" applyAlignment="1"/>
    <xf numFmtId="0" fontId="28" fillId="22" borderId="1" xfId="0" applyFont="1" applyFill="1" applyBorder="1"/>
    <xf numFmtId="0" fontId="28" fillId="22" borderId="15" xfId="0" applyFont="1" applyFill="1" applyBorder="1" applyAlignment="1">
      <alignment horizontal="right"/>
    </xf>
    <xf numFmtId="0" fontId="28" fillId="14" borderId="16" xfId="0" applyFont="1" applyFill="1" applyBorder="1" applyAlignment="1">
      <alignment horizontal="right"/>
    </xf>
    <xf numFmtId="0" fontId="28" fillId="14" borderId="0" xfId="0" applyFont="1" applyFill="1" applyAlignment="1"/>
    <xf numFmtId="0" fontId="34" fillId="14" borderId="1" xfId="0" applyFont="1" applyFill="1" applyBorder="1" applyAlignment="1">
      <alignment horizontal="center"/>
    </xf>
    <xf numFmtId="0" fontId="0" fillId="22" borderId="16" xfId="0" applyFont="1" applyFill="1" applyBorder="1" applyAlignment="1">
      <alignment horizontal="right"/>
    </xf>
    <xf numFmtId="0" fontId="0" fillId="22" borderId="0" xfId="0" applyFont="1" applyFill="1"/>
    <xf numFmtId="0" fontId="18" fillId="22" borderId="3" xfId="0" applyFont="1" applyFill="1" applyBorder="1"/>
    <xf numFmtId="0" fontId="18" fillId="14" borderId="0" xfId="0" applyFont="1" applyFill="1"/>
    <xf numFmtId="0" fontId="18" fillId="10" borderId="3" xfId="0" applyFont="1" applyFill="1" applyBorder="1"/>
    <xf numFmtId="0" fontId="18" fillId="9" borderId="0" xfId="0" applyFont="1" applyFill="1"/>
    <xf numFmtId="0" fontId="3" fillId="0" borderId="0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top"/>
    </xf>
    <xf numFmtId="0" fontId="31" fillId="3" borderId="1" xfId="0" applyFont="1" applyFill="1" applyBorder="1" applyAlignment="1">
      <alignment horizontal="center"/>
    </xf>
    <xf numFmtId="0" fontId="28" fillId="12" borderId="1" xfId="0" applyFont="1" applyFill="1" applyBorder="1" applyAlignment="1">
      <alignment horizontal="right"/>
    </xf>
    <xf numFmtId="49" fontId="28" fillId="9" borderId="1" xfId="0" applyNumberFormat="1" applyFont="1" applyFill="1" applyBorder="1"/>
    <xf numFmtId="43" fontId="28" fillId="12" borderId="1" xfId="0" applyNumberFormat="1" applyFont="1" applyFill="1" applyBorder="1" applyAlignment="1">
      <alignment horizontal="center"/>
    </xf>
    <xf numFmtId="43" fontId="28" fillId="13" borderId="1" xfId="0" applyNumberFormat="1" applyFont="1" applyFill="1" applyBorder="1" applyAlignment="1">
      <alignment horizontal="center"/>
    </xf>
    <xf numFmtId="0" fontId="29" fillId="10" borderId="1" xfId="0" applyFont="1" applyFill="1" applyBorder="1" applyAlignment="1">
      <alignment horizontal="left"/>
    </xf>
    <xf numFmtId="0" fontId="0" fillId="13" borderId="4" xfId="0" applyFont="1" applyFill="1" applyBorder="1" applyAlignment="1">
      <alignment horizontal="center"/>
    </xf>
    <xf numFmtId="165" fontId="0" fillId="12" borderId="20" xfId="0" applyNumberFormat="1" applyFont="1" applyFill="1" applyBorder="1" applyAlignment="1">
      <alignment horizontal="center"/>
    </xf>
    <xf numFmtId="165" fontId="0" fillId="13" borderId="19" xfId="0" applyNumberFormat="1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28" fillId="12" borderId="16" xfId="0" applyFont="1" applyFill="1" applyBorder="1" applyAlignment="1">
      <alignment horizontal="center"/>
    </xf>
    <xf numFmtId="0" fontId="33" fillId="19" borderId="1" xfId="0" applyFont="1" applyFill="1" applyBorder="1" applyAlignment="1">
      <alignment horizontal="left"/>
    </xf>
    <xf numFmtId="49" fontId="0" fillId="9" borderId="4" xfId="0" applyNumberFormat="1" applyFont="1" applyFill="1" applyBorder="1" applyAlignment="1">
      <alignment horizontal="center"/>
    </xf>
    <xf numFmtId="0" fontId="0" fillId="16" borderId="2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13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3"/>
  <sheetViews>
    <sheetView workbookViewId="0">
      <selection activeCell="G2" sqref="G2:G1223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4.85546875" customWidth="1"/>
    <col min="6" max="6" width="9.140625" customWidth="1"/>
    <col min="7" max="7" width="11.85546875" customWidth="1"/>
    <col min="8" max="8" width="4" customWidth="1"/>
    <col min="9" max="9" width="15.8554687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2" t="s">
        <v>1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3"/>
      <c r="I1" s="4" t="s">
        <v>11</v>
      </c>
      <c r="J1" s="6" t="s">
        <v>16</v>
      </c>
      <c r="K1" s="4" t="s">
        <v>17</v>
      </c>
      <c r="L1" s="7">
        <v>51</v>
      </c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165</v>
      </c>
      <c r="B2" s="13" t="s">
        <v>233</v>
      </c>
      <c r="C2" s="13">
        <v>0</v>
      </c>
      <c r="D2" s="13" t="s">
        <v>58</v>
      </c>
      <c r="E2" s="13" t="s">
        <v>55</v>
      </c>
      <c r="F2" s="310" t="s">
        <v>1812</v>
      </c>
      <c r="G2" s="310" t="s">
        <v>1812</v>
      </c>
      <c r="H2" s="14"/>
      <c r="I2" s="15" t="s">
        <v>22</v>
      </c>
      <c r="J2" s="6" t="s">
        <v>19</v>
      </c>
      <c r="K2" s="4" t="s">
        <v>17</v>
      </c>
      <c r="L2" s="7">
        <v>77</v>
      </c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>
      <c r="A3" s="10">
        <v>169</v>
      </c>
      <c r="B3" s="13" t="s">
        <v>237</v>
      </c>
      <c r="C3" s="13">
        <v>0</v>
      </c>
      <c r="D3" s="13" t="s">
        <v>58</v>
      </c>
      <c r="E3" s="13" t="s">
        <v>55</v>
      </c>
      <c r="F3" s="310" t="s">
        <v>1812</v>
      </c>
      <c r="G3" s="310" t="s">
        <v>1812</v>
      </c>
      <c r="H3" s="14"/>
      <c r="I3" s="15" t="s">
        <v>24</v>
      </c>
      <c r="J3" s="6" t="s">
        <v>25</v>
      </c>
      <c r="K3" s="4" t="s">
        <v>17</v>
      </c>
      <c r="L3" s="7">
        <v>49</v>
      </c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>
      <c r="A4" s="10">
        <v>191</v>
      </c>
      <c r="B4" s="13" t="s">
        <v>260</v>
      </c>
      <c r="C4" s="13">
        <v>0</v>
      </c>
      <c r="D4" s="13" t="s">
        <v>58</v>
      </c>
      <c r="E4" s="13" t="s">
        <v>55</v>
      </c>
      <c r="F4" s="310" t="s">
        <v>1812</v>
      </c>
      <c r="G4" s="310" t="s">
        <v>1812</v>
      </c>
      <c r="H4" s="14"/>
      <c r="I4" s="15" t="s">
        <v>27</v>
      </c>
      <c r="J4" s="6" t="s">
        <v>28</v>
      </c>
      <c r="K4" s="4" t="s">
        <v>17</v>
      </c>
      <c r="L4" s="7">
        <v>30</v>
      </c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>
      <c r="A5" s="10">
        <v>262</v>
      </c>
      <c r="B5" s="67" t="s">
        <v>320</v>
      </c>
      <c r="C5" s="13">
        <v>0</v>
      </c>
      <c r="D5" s="10" t="s">
        <v>47</v>
      </c>
      <c r="E5" s="10" t="s">
        <v>55</v>
      </c>
      <c r="F5" s="310" t="s">
        <v>1812</v>
      </c>
      <c r="G5" s="310" t="s">
        <v>1812</v>
      </c>
      <c r="H5" s="14"/>
      <c r="I5" s="15" t="s">
        <v>30</v>
      </c>
      <c r="J5" s="6" t="s">
        <v>31</v>
      </c>
      <c r="K5" s="4" t="s">
        <v>17</v>
      </c>
      <c r="L5" s="7">
        <v>54</v>
      </c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.75" customHeight="1">
      <c r="A6" s="10">
        <v>266</v>
      </c>
      <c r="B6" s="67" t="s">
        <v>324</v>
      </c>
      <c r="C6" s="13">
        <v>0</v>
      </c>
      <c r="D6" s="10" t="s">
        <v>47</v>
      </c>
      <c r="E6" s="10" t="s">
        <v>55</v>
      </c>
      <c r="F6" s="310" t="s">
        <v>1812</v>
      </c>
      <c r="G6" s="310" t="s">
        <v>1812</v>
      </c>
      <c r="H6" s="14"/>
      <c r="I6" s="15" t="s">
        <v>33</v>
      </c>
      <c r="J6" s="6" t="s">
        <v>34</v>
      </c>
      <c r="K6" s="4" t="s">
        <v>17</v>
      </c>
      <c r="L6" s="7">
        <v>70</v>
      </c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>
      <c r="A7" s="10">
        <v>396</v>
      </c>
      <c r="B7" s="13" t="s">
        <v>437</v>
      </c>
      <c r="C7" s="13">
        <v>0</v>
      </c>
      <c r="D7" s="13" t="s">
        <v>82</v>
      </c>
      <c r="E7" s="13" t="s">
        <v>55</v>
      </c>
      <c r="F7" s="310" t="s">
        <v>1812</v>
      </c>
      <c r="G7" s="310" t="s">
        <v>1812</v>
      </c>
      <c r="H7" s="14"/>
      <c r="I7" s="9" t="s">
        <v>36</v>
      </c>
      <c r="J7" s="16" t="s">
        <v>37</v>
      </c>
      <c r="K7" s="9" t="s">
        <v>17</v>
      </c>
      <c r="L7" s="17">
        <v>12</v>
      </c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>
      <c r="A8" s="10">
        <v>417</v>
      </c>
      <c r="B8" s="13" t="s">
        <v>458</v>
      </c>
      <c r="C8" s="13">
        <v>0</v>
      </c>
      <c r="D8" s="13" t="s">
        <v>82</v>
      </c>
      <c r="E8" s="13" t="s">
        <v>55</v>
      </c>
      <c r="F8" s="310" t="s">
        <v>1812</v>
      </c>
      <c r="G8" s="310" t="s">
        <v>1812</v>
      </c>
      <c r="H8" s="14"/>
      <c r="I8" s="15" t="s">
        <v>39</v>
      </c>
      <c r="J8" s="6" t="s">
        <v>40</v>
      </c>
      <c r="K8" s="4" t="s">
        <v>17</v>
      </c>
      <c r="L8" s="7">
        <v>73</v>
      </c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10">
        <v>507</v>
      </c>
      <c r="B9" s="13" t="s">
        <v>544</v>
      </c>
      <c r="C9" s="13">
        <v>0</v>
      </c>
      <c r="D9" s="13" t="s">
        <v>94</v>
      </c>
      <c r="E9" s="13" t="s">
        <v>55</v>
      </c>
      <c r="F9" s="310" t="s">
        <v>1812</v>
      </c>
      <c r="G9" s="310" t="s">
        <v>1812</v>
      </c>
      <c r="H9" s="14"/>
      <c r="I9" s="18" t="s">
        <v>42</v>
      </c>
      <c r="J9" s="6" t="s">
        <v>42</v>
      </c>
      <c r="K9" s="4" t="s">
        <v>17</v>
      </c>
      <c r="L9" s="7">
        <v>52</v>
      </c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>
      <c r="A10" s="10">
        <v>513</v>
      </c>
      <c r="B10" s="13" t="s">
        <v>550</v>
      </c>
      <c r="C10" s="13">
        <v>0</v>
      </c>
      <c r="D10" s="13" t="s">
        <v>94</v>
      </c>
      <c r="E10" s="13" t="s">
        <v>55</v>
      </c>
      <c r="F10" s="310" t="s">
        <v>1812</v>
      </c>
      <c r="G10" s="310" t="s">
        <v>1812</v>
      </c>
      <c r="H10" s="14"/>
      <c r="I10" s="18" t="s">
        <v>44</v>
      </c>
      <c r="J10" s="6" t="s">
        <v>44</v>
      </c>
      <c r="K10" s="4" t="s">
        <v>17</v>
      </c>
      <c r="L10" s="7">
        <v>37</v>
      </c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>
      <c r="A11" s="10">
        <v>516</v>
      </c>
      <c r="B11" s="13" t="s">
        <v>553</v>
      </c>
      <c r="C11" s="13">
        <v>0</v>
      </c>
      <c r="D11" s="13" t="s">
        <v>94</v>
      </c>
      <c r="E11" s="13" t="s">
        <v>55</v>
      </c>
      <c r="F11" s="310" t="s">
        <v>1812</v>
      </c>
      <c r="G11" s="310" t="s">
        <v>1812</v>
      </c>
      <c r="H11" s="14"/>
      <c r="I11" s="15" t="s">
        <v>46</v>
      </c>
      <c r="J11" s="6" t="s">
        <v>47</v>
      </c>
      <c r="K11" s="4" t="s">
        <v>17</v>
      </c>
      <c r="L11" s="7">
        <v>22</v>
      </c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>
      <c r="A12" s="10">
        <v>517</v>
      </c>
      <c r="B12" s="13" t="s">
        <v>554</v>
      </c>
      <c r="C12" s="13">
        <v>0</v>
      </c>
      <c r="D12" s="13" t="s">
        <v>94</v>
      </c>
      <c r="E12" s="13" t="s">
        <v>55</v>
      </c>
      <c r="F12" s="310" t="s">
        <v>1812</v>
      </c>
      <c r="G12" s="310" t="s">
        <v>1812</v>
      </c>
      <c r="H12" s="14"/>
      <c r="I12" s="4" t="s">
        <v>49</v>
      </c>
      <c r="J12" s="6" t="s">
        <v>50</v>
      </c>
      <c r="K12" s="4" t="s">
        <v>17</v>
      </c>
      <c r="L12" s="7">
        <v>36</v>
      </c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>
      <c r="A13" s="10">
        <v>518</v>
      </c>
      <c r="B13" s="13" t="s">
        <v>555</v>
      </c>
      <c r="C13" s="13">
        <v>0</v>
      </c>
      <c r="D13" s="13" t="s">
        <v>94</v>
      </c>
      <c r="E13" s="13" t="s">
        <v>55</v>
      </c>
      <c r="F13" s="310" t="s">
        <v>1812</v>
      </c>
      <c r="G13" s="310" t="s">
        <v>1812</v>
      </c>
      <c r="H13" s="14"/>
      <c r="I13" s="18" t="s">
        <v>52</v>
      </c>
      <c r="J13" s="6" t="s">
        <v>53</v>
      </c>
      <c r="K13" s="4" t="s">
        <v>17</v>
      </c>
      <c r="L13" s="7">
        <v>14</v>
      </c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>
      <c r="A14" s="10">
        <v>525</v>
      </c>
      <c r="B14" s="13" t="s">
        <v>562</v>
      </c>
      <c r="C14" s="13">
        <v>0</v>
      </c>
      <c r="D14" s="13" t="s">
        <v>94</v>
      </c>
      <c r="E14" s="13" t="s">
        <v>55</v>
      </c>
      <c r="F14" s="310" t="s">
        <v>1812</v>
      </c>
      <c r="G14" s="310" t="s">
        <v>1812</v>
      </c>
      <c r="H14" s="14"/>
      <c r="I14" s="15" t="s">
        <v>57</v>
      </c>
      <c r="J14" s="6" t="s">
        <v>58</v>
      </c>
      <c r="K14" s="4" t="s">
        <v>17</v>
      </c>
      <c r="L14" s="7">
        <v>35</v>
      </c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10">
        <v>528</v>
      </c>
      <c r="B15" s="13" t="s">
        <v>565</v>
      </c>
      <c r="C15" s="13">
        <v>0</v>
      </c>
      <c r="D15" s="13" t="s">
        <v>94</v>
      </c>
      <c r="E15" s="13" t="s">
        <v>55</v>
      </c>
      <c r="F15" s="310" t="s">
        <v>1812</v>
      </c>
      <c r="G15" s="310" t="s">
        <v>1812</v>
      </c>
      <c r="H15" s="14"/>
      <c r="I15" s="18" t="s">
        <v>60</v>
      </c>
      <c r="J15" s="6" t="s">
        <v>61</v>
      </c>
      <c r="K15" s="4" t="s">
        <v>17</v>
      </c>
      <c r="L15" s="7">
        <v>41</v>
      </c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>
      <c r="A16" s="10">
        <v>876</v>
      </c>
      <c r="B16" s="75" t="s">
        <v>881</v>
      </c>
      <c r="C16" s="76">
        <v>0</v>
      </c>
      <c r="D16" s="10" t="s">
        <v>44</v>
      </c>
      <c r="E16" s="76" t="s">
        <v>55</v>
      </c>
      <c r="F16" s="310" t="s">
        <v>1812</v>
      </c>
      <c r="G16" s="310" t="s">
        <v>1812</v>
      </c>
      <c r="H16" s="14"/>
      <c r="I16" s="19" t="s">
        <v>63</v>
      </c>
      <c r="J16" s="20" t="s">
        <v>64</v>
      </c>
      <c r="K16" s="15" t="s">
        <v>17</v>
      </c>
      <c r="L16" s="7">
        <v>24</v>
      </c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>
      <c r="A17" s="10">
        <v>878</v>
      </c>
      <c r="B17" s="75" t="s">
        <v>883</v>
      </c>
      <c r="C17" s="76">
        <v>0</v>
      </c>
      <c r="D17" s="10" t="s">
        <v>44</v>
      </c>
      <c r="E17" s="76" t="s">
        <v>55</v>
      </c>
      <c r="F17" s="310" t="s">
        <v>1812</v>
      </c>
      <c r="G17" s="310" t="s">
        <v>1812</v>
      </c>
      <c r="H17" s="14"/>
      <c r="I17" s="18" t="s">
        <v>66</v>
      </c>
      <c r="J17" s="6" t="s">
        <v>67</v>
      </c>
      <c r="K17" s="4" t="s">
        <v>17</v>
      </c>
      <c r="L17" s="7">
        <v>47</v>
      </c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0">
        <v>885</v>
      </c>
      <c r="B18" s="75" t="s">
        <v>890</v>
      </c>
      <c r="C18" s="76">
        <v>0</v>
      </c>
      <c r="D18" s="10" t="s">
        <v>44</v>
      </c>
      <c r="E18" s="76" t="s">
        <v>55</v>
      </c>
      <c r="F18" s="310" t="s">
        <v>1812</v>
      </c>
      <c r="G18" s="310" t="s">
        <v>1812</v>
      </c>
      <c r="H18" s="14"/>
      <c r="I18" s="21" t="s">
        <v>69</v>
      </c>
      <c r="J18" s="6" t="s">
        <v>70</v>
      </c>
      <c r="K18" s="4" t="s">
        <v>17</v>
      </c>
      <c r="L18" s="7">
        <v>28</v>
      </c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>
      <c r="A19" s="10">
        <v>982</v>
      </c>
      <c r="B19" s="13" t="s">
        <v>978</v>
      </c>
      <c r="C19" s="13">
        <v>0</v>
      </c>
      <c r="D19" s="13" t="s">
        <v>85</v>
      </c>
      <c r="E19" s="13" t="s">
        <v>55</v>
      </c>
      <c r="F19" s="310" t="s">
        <v>1812</v>
      </c>
      <c r="G19" s="310" t="s">
        <v>1812</v>
      </c>
      <c r="H19" s="14"/>
      <c r="I19" s="18" t="s">
        <v>72</v>
      </c>
      <c r="J19" s="6" t="s">
        <v>73</v>
      </c>
      <c r="K19" s="4" t="s">
        <v>17</v>
      </c>
      <c r="L19" s="7">
        <v>20</v>
      </c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>
      <c r="A20" s="10">
        <v>1147</v>
      </c>
      <c r="B20" s="13" t="s">
        <v>1127</v>
      </c>
      <c r="C20" s="13">
        <v>0</v>
      </c>
      <c r="D20" s="13" t="s">
        <v>88</v>
      </c>
      <c r="E20" s="13" t="s">
        <v>55</v>
      </c>
      <c r="F20" s="310" t="s">
        <v>1812</v>
      </c>
      <c r="G20" s="310" t="s">
        <v>1812</v>
      </c>
      <c r="H20" s="14"/>
      <c r="I20" s="21" t="s">
        <v>75</v>
      </c>
      <c r="J20" s="6" t="s">
        <v>76</v>
      </c>
      <c r="K20" s="4" t="s">
        <v>17</v>
      </c>
      <c r="L20" s="7">
        <v>24</v>
      </c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>
      <c r="A21" s="10">
        <v>1154</v>
      </c>
      <c r="B21" s="13" t="s">
        <v>1134</v>
      </c>
      <c r="C21" s="13">
        <v>0</v>
      </c>
      <c r="D21" s="13" t="s">
        <v>88</v>
      </c>
      <c r="E21" s="13" t="s">
        <v>55</v>
      </c>
      <c r="F21" s="310" t="s">
        <v>1812</v>
      </c>
      <c r="G21" s="310" t="s">
        <v>1812</v>
      </c>
      <c r="H21" s="14"/>
      <c r="I21" s="21" t="s">
        <v>78</v>
      </c>
      <c r="J21" s="6" t="s">
        <v>79</v>
      </c>
      <c r="K21" s="15" t="s">
        <v>17</v>
      </c>
      <c r="L21" s="7">
        <v>60</v>
      </c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10">
        <v>1250</v>
      </c>
      <c r="B22" s="13" t="s">
        <v>1214</v>
      </c>
      <c r="C22" s="13">
        <v>0</v>
      </c>
      <c r="D22" s="10" t="s">
        <v>73</v>
      </c>
      <c r="E22" s="13" t="s">
        <v>55</v>
      </c>
      <c r="F22" s="310" t="s">
        <v>1812</v>
      </c>
      <c r="G22" s="310" t="s">
        <v>1812</v>
      </c>
      <c r="H22" s="14"/>
      <c r="I22" s="21" t="s">
        <v>81</v>
      </c>
      <c r="J22" s="6" t="s">
        <v>82</v>
      </c>
      <c r="K22" s="15" t="s">
        <v>17</v>
      </c>
      <c r="L22" s="7">
        <v>106</v>
      </c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10">
        <v>1251</v>
      </c>
      <c r="B23" s="13" t="s">
        <v>1215</v>
      </c>
      <c r="C23" s="13">
        <v>0</v>
      </c>
      <c r="D23" s="10" t="s">
        <v>73</v>
      </c>
      <c r="E23" s="13" t="s">
        <v>55</v>
      </c>
      <c r="F23" s="310" t="s">
        <v>1812</v>
      </c>
      <c r="G23" s="310" t="s">
        <v>1812</v>
      </c>
      <c r="H23" s="14"/>
      <c r="I23" s="18" t="s">
        <v>84</v>
      </c>
      <c r="J23" s="6" t="s">
        <v>85</v>
      </c>
      <c r="K23" s="15" t="s">
        <v>17</v>
      </c>
      <c r="L23" s="7">
        <v>47</v>
      </c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10">
        <v>1252</v>
      </c>
      <c r="B24" s="13" t="s">
        <v>1216</v>
      </c>
      <c r="C24" s="13">
        <v>0</v>
      </c>
      <c r="D24" s="10" t="s">
        <v>73</v>
      </c>
      <c r="E24" s="13" t="s">
        <v>55</v>
      </c>
      <c r="F24" s="310" t="s">
        <v>1812</v>
      </c>
      <c r="G24" s="310" t="s">
        <v>1812</v>
      </c>
      <c r="H24" s="22"/>
      <c r="I24" s="18" t="s">
        <v>87</v>
      </c>
      <c r="J24" s="6" t="s">
        <v>88</v>
      </c>
      <c r="K24" s="15" t="s">
        <v>17</v>
      </c>
      <c r="L24" s="7">
        <v>56</v>
      </c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10">
        <v>162</v>
      </c>
      <c r="B25" s="13" t="s">
        <v>230</v>
      </c>
      <c r="C25" s="13">
        <v>1</v>
      </c>
      <c r="D25" s="13" t="s">
        <v>58</v>
      </c>
      <c r="E25" s="13" t="s">
        <v>55</v>
      </c>
      <c r="F25" s="310" t="s">
        <v>1812</v>
      </c>
      <c r="G25" s="310" t="s">
        <v>1812</v>
      </c>
      <c r="H25" s="14"/>
      <c r="I25" s="19" t="s">
        <v>90</v>
      </c>
      <c r="J25" s="20" t="s">
        <v>91</v>
      </c>
      <c r="K25" s="15" t="s">
        <v>17</v>
      </c>
      <c r="L25" s="7">
        <v>33</v>
      </c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>
      <c r="A26" s="10">
        <v>196</v>
      </c>
      <c r="B26" s="13" t="s">
        <v>264</v>
      </c>
      <c r="C26" s="13">
        <v>1</v>
      </c>
      <c r="D26" s="13" t="s">
        <v>31</v>
      </c>
      <c r="E26" s="13" t="s">
        <v>55</v>
      </c>
      <c r="F26" s="310" t="s">
        <v>1812</v>
      </c>
      <c r="G26" s="310" t="s">
        <v>1812</v>
      </c>
      <c r="H26" s="14"/>
      <c r="I26" s="19" t="s">
        <v>93</v>
      </c>
      <c r="J26" s="20" t="s">
        <v>94</v>
      </c>
      <c r="K26" s="15" t="s">
        <v>17</v>
      </c>
      <c r="L26" s="7">
        <v>124</v>
      </c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10">
        <v>199</v>
      </c>
      <c r="B27" s="13" t="s">
        <v>267</v>
      </c>
      <c r="C27" s="13">
        <v>1</v>
      </c>
      <c r="D27" s="13" t="s">
        <v>31</v>
      </c>
      <c r="E27" s="13" t="s">
        <v>55</v>
      </c>
      <c r="F27" s="310" t="s">
        <v>1812</v>
      </c>
      <c r="G27" s="310" t="s">
        <v>1812</v>
      </c>
      <c r="H27" s="14"/>
      <c r="I27" s="23" t="s">
        <v>96</v>
      </c>
      <c r="J27" s="23"/>
      <c r="K27" s="23"/>
      <c r="L27" s="24">
        <f>SUM(L1:L26)</f>
        <v>1222</v>
      </c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10">
        <v>202</v>
      </c>
      <c r="B28" s="13" t="s">
        <v>270</v>
      </c>
      <c r="C28" s="13">
        <v>1</v>
      </c>
      <c r="D28" s="13" t="s">
        <v>31</v>
      </c>
      <c r="E28" s="13" t="s">
        <v>55</v>
      </c>
      <c r="F28" s="310" t="s">
        <v>1812</v>
      </c>
      <c r="G28" s="310" t="s">
        <v>1812</v>
      </c>
      <c r="H28" s="14"/>
      <c r="I28" s="9"/>
      <c r="J28" s="9"/>
      <c r="K28" s="9"/>
      <c r="L28" s="9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10">
        <v>287</v>
      </c>
      <c r="B29" s="13" t="s">
        <v>341</v>
      </c>
      <c r="C29" s="13">
        <v>1</v>
      </c>
      <c r="D29" s="13" t="s">
        <v>67</v>
      </c>
      <c r="E29" s="13" t="s">
        <v>55</v>
      </c>
      <c r="F29" s="310" t="s">
        <v>1812</v>
      </c>
      <c r="G29" s="310" t="s">
        <v>1812</v>
      </c>
      <c r="H29" s="14"/>
      <c r="I29" s="15"/>
      <c r="J29" s="15"/>
      <c r="K29" s="15"/>
      <c r="L29" s="10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10">
        <v>291</v>
      </c>
      <c r="B30" s="13" t="s">
        <v>345</v>
      </c>
      <c r="C30" s="13">
        <v>1</v>
      </c>
      <c r="D30" s="13" t="s">
        <v>67</v>
      </c>
      <c r="E30" s="13" t="s">
        <v>55</v>
      </c>
      <c r="F30" s="310" t="s">
        <v>1812</v>
      </c>
      <c r="G30" s="310" t="s">
        <v>1812</v>
      </c>
      <c r="H30" s="25"/>
      <c r="I30" s="26" t="s">
        <v>100</v>
      </c>
      <c r="J30" s="26"/>
      <c r="K30" s="26"/>
      <c r="L30" s="27">
        <v>1021</v>
      </c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10">
        <v>295</v>
      </c>
      <c r="B31" s="13" t="s">
        <v>349</v>
      </c>
      <c r="C31" s="13">
        <v>1</v>
      </c>
      <c r="D31" s="13" t="s">
        <v>67</v>
      </c>
      <c r="E31" s="13" t="s">
        <v>55</v>
      </c>
      <c r="F31" s="310" t="s">
        <v>1812</v>
      </c>
      <c r="G31" s="310" t="s">
        <v>1812</v>
      </c>
      <c r="H31" s="25"/>
      <c r="I31" s="28"/>
      <c r="J31" s="28"/>
      <c r="K31" s="28"/>
      <c r="L31" s="29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10">
        <v>403</v>
      </c>
      <c r="B32" s="13" t="s">
        <v>444</v>
      </c>
      <c r="C32" s="13">
        <v>1</v>
      </c>
      <c r="D32" s="13" t="s">
        <v>82</v>
      </c>
      <c r="E32" s="13" t="s">
        <v>55</v>
      </c>
      <c r="F32" s="310" t="s">
        <v>1812</v>
      </c>
      <c r="G32" s="310" t="s">
        <v>1812</v>
      </c>
      <c r="H32" s="25"/>
      <c r="I32" s="30"/>
      <c r="J32" s="30"/>
      <c r="K32" s="30"/>
      <c r="L32" s="31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10">
        <v>408</v>
      </c>
      <c r="B33" s="13" t="s">
        <v>449</v>
      </c>
      <c r="C33" s="13">
        <v>1</v>
      </c>
      <c r="D33" s="13" t="s">
        <v>82</v>
      </c>
      <c r="E33" s="13" t="s">
        <v>55</v>
      </c>
      <c r="F33" s="310" t="s">
        <v>1812</v>
      </c>
      <c r="G33" s="310" t="s">
        <v>1812</v>
      </c>
      <c r="H33" s="25"/>
      <c r="I33" s="9"/>
      <c r="J33" s="9"/>
      <c r="K33" s="9"/>
      <c r="L33" s="9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10">
        <v>502</v>
      </c>
      <c r="B34" s="13" t="s">
        <v>539</v>
      </c>
      <c r="C34" s="13">
        <v>1</v>
      </c>
      <c r="D34" s="13" t="s">
        <v>94</v>
      </c>
      <c r="E34" s="13" t="s">
        <v>55</v>
      </c>
      <c r="F34" s="310" t="s">
        <v>1812</v>
      </c>
      <c r="G34" s="310" t="s">
        <v>1812</v>
      </c>
      <c r="H34" s="25"/>
      <c r="I34" s="9"/>
      <c r="J34" s="9"/>
      <c r="K34" s="9"/>
      <c r="L34" s="9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10">
        <v>509</v>
      </c>
      <c r="B35" s="13" t="s">
        <v>546</v>
      </c>
      <c r="C35" s="13">
        <v>1</v>
      </c>
      <c r="D35" s="13" t="s">
        <v>94</v>
      </c>
      <c r="E35" s="13" t="s">
        <v>55</v>
      </c>
      <c r="F35" s="310" t="s">
        <v>1812</v>
      </c>
      <c r="G35" s="310" t="s">
        <v>1812</v>
      </c>
      <c r="H35" s="25"/>
      <c r="I35" s="32" t="s">
        <v>108</v>
      </c>
      <c r="J35" s="33"/>
      <c r="K35" s="33"/>
      <c r="L35" s="34">
        <v>2019</v>
      </c>
      <c r="M35" s="34">
        <v>2018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10">
        <v>510</v>
      </c>
      <c r="B36" s="13" t="s">
        <v>547</v>
      </c>
      <c r="C36" s="13">
        <v>1</v>
      </c>
      <c r="D36" s="13" t="s">
        <v>94</v>
      </c>
      <c r="E36" s="13" t="s">
        <v>55</v>
      </c>
      <c r="F36" s="310" t="s">
        <v>1812</v>
      </c>
      <c r="G36" s="310" t="s">
        <v>1812</v>
      </c>
      <c r="H36" s="25"/>
      <c r="I36" s="35"/>
      <c r="J36" s="36"/>
      <c r="K36" s="36"/>
      <c r="L36" s="37"/>
      <c r="M36" s="37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10">
        <v>523</v>
      </c>
      <c r="B37" s="13" t="s">
        <v>560</v>
      </c>
      <c r="C37" s="13">
        <v>1</v>
      </c>
      <c r="D37" s="13" t="s">
        <v>94</v>
      </c>
      <c r="E37" s="13" t="s">
        <v>55</v>
      </c>
      <c r="F37" s="310" t="s">
        <v>1812</v>
      </c>
      <c r="G37" s="310" t="s">
        <v>1812</v>
      </c>
      <c r="H37" s="25"/>
      <c r="I37" s="38" t="s">
        <v>111</v>
      </c>
      <c r="J37" s="39"/>
      <c r="K37" s="36"/>
      <c r="L37" s="40">
        <v>96</v>
      </c>
      <c r="M37" s="40">
        <v>73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10">
        <v>524</v>
      </c>
      <c r="B38" s="13" t="s">
        <v>561</v>
      </c>
      <c r="C38" s="13">
        <v>1</v>
      </c>
      <c r="D38" s="13" t="s">
        <v>94</v>
      </c>
      <c r="E38" s="13" t="s">
        <v>55</v>
      </c>
      <c r="F38" s="310" t="s">
        <v>1812</v>
      </c>
      <c r="G38" s="310" t="s">
        <v>1812</v>
      </c>
      <c r="H38" s="25"/>
      <c r="I38" s="38" t="s">
        <v>113</v>
      </c>
      <c r="J38" s="39"/>
      <c r="K38" s="36"/>
      <c r="L38" s="40">
        <v>129</v>
      </c>
      <c r="M38" s="40">
        <v>86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10">
        <v>529</v>
      </c>
      <c r="B39" s="13" t="s">
        <v>566</v>
      </c>
      <c r="C39" s="13">
        <v>1</v>
      </c>
      <c r="D39" s="13" t="s">
        <v>94</v>
      </c>
      <c r="E39" s="13" t="s">
        <v>55</v>
      </c>
      <c r="F39" s="310" t="s">
        <v>1812</v>
      </c>
      <c r="G39" s="310" t="s">
        <v>1812</v>
      </c>
      <c r="H39" s="25"/>
      <c r="I39" s="38" t="s">
        <v>115</v>
      </c>
      <c r="J39" s="39"/>
      <c r="K39" s="36"/>
      <c r="L39" s="40">
        <v>161</v>
      </c>
      <c r="M39" s="40">
        <v>129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10">
        <v>531</v>
      </c>
      <c r="B40" s="13" t="s">
        <v>568</v>
      </c>
      <c r="C40" s="13">
        <v>1</v>
      </c>
      <c r="D40" s="13" t="s">
        <v>94</v>
      </c>
      <c r="E40" s="13" t="s">
        <v>55</v>
      </c>
      <c r="F40" s="310" t="s">
        <v>1812</v>
      </c>
      <c r="G40" s="310" t="s">
        <v>1812</v>
      </c>
      <c r="H40" s="42"/>
      <c r="I40" s="38" t="s">
        <v>119</v>
      </c>
      <c r="J40" s="39"/>
      <c r="K40" s="36"/>
      <c r="L40" s="40">
        <v>172</v>
      </c>
      <c r="M40" s="40">
        <v>166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10">
        <v>532</v>
      </c>
      <c r="B41" s="13" t="s">
        <v>569</v>
      </c>
      <c r="C41" s="13">
        <v>1</v>
      </c>
      <c r="D41" s="13" t="s">
        <v>94</v>
      </c>
      <c r="E41" s="13" t="s">
        <v>55</v>
      </c>
      <c r="F41" s="310" t="s">
        <v>1812</v>
      </c>
      <c r="G41" s="310" t="s">
        <v>1812</v>
      </c>
      <c r="H41" s="42"/>
      <c r="I41" s="38" t="s">
        <v>121</v>
      </c>
      <c r="J41" s="39"/>
      <c r="K41" s="36"/>
      <c r="L41" s="40">
        <v>140</v>
      </c>
      <c r="M41" s="40">
        <v>134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10">
        <v>536</v>
      </c>
      <c r="B42" s="13" t="s">
        <v>573</v>
      </c>
      <c r="C42" s="13">
        <v>1</v>
      </c>
      <c r="D42" s="13" t="s">
        <v>94</v>
      </c>
      <c r="E42" s="13" t="s">
        <v>55</v>
      </c>
      <c r="F42" s="310" t="s">
        <v>1812</v>
      </c>
      <c r="G42" s="310" t="s">
        <v>1812</v>
      </c>
      <c r="H42" s="42"/>
      <c r="I42" s="38" t="s">
        <v>123</v>
      </c>
      <c r="J42" s="39"/>
      <c r="K42" s="36"/>
      <c r="L42" s="40">
        <v>193</v>
      </c>
      <c r="M42" s="40">
        <v>160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10">
        <v>623</v>
      </c>
      <c r="B43" s="41" t="s">
        <v>660</v>
      </c>
      <c r="C43" s="41">
        <v>1</v>
      </c>
      <c r="D43" s="13" t="s">
        <v>94</v>
      </c>
      <c r="E43" s="41" t="s">
        <v>55</v>
      </c>
      <c r="F43" s="310" t="s">
        <v>1812</v>
      </c>
      <c r="G43" s="310" t="s">
        <v>1812</v>
      </c>
      <c r="H43" s="42"/>
      <c r="I43" s="38" t="s">
        <v>125</v>
      </c>
      <c r="J43" s="39"/>
      <c r="K43" s="36"/>
      <c r="L43" s="40">
        <v>169</v>
      </c>
      <c r="M43" s="40">
        <v>141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10">
        <v>875</v>
      </c>
      <c r="B44" s="75" t="s">
        <v>880</v>
      </c>
      <c r="C44" s="76">
        <v>1</v>
      </c>
      <c r="D44" s="10" t="s">
        <v>44</v>
      </c>
      <c r="E44" s="76" t="s">
        <v>55</v>
      </c>
      <c r="F44" s="310" t="s">
        <v>1812</v>
      </c>
      <c r="G44" s="310" t="s">
        <v>1812</v>
      </c>
      <c r="H44" s="42"/>
      <c r="I44" s="43" t="s">
        <v>127</v>
      </c>
      <c r="J44" s="44"/>
      <c r="K44" s="45"/>
      <c r="L44" s="46">
        <v>161</v>
      </c>
      <c r="M44" s="46">
        <v>132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10">
        <v>882</v>
      </c>
      <c r="B45" s="75" t="s">
        <v>887</v>
      </c>
      <c r="C45" s="76">
        <v>1</v>
      </c>
      <c r="D45" s="10" t="s">
        <v>44</v>
      </c>
      <c r="E45" s="76" t="s">
        <v>55</v>
      </c>
      <c r="F45" s="310" t="s">
        <v>1812</v>
      </c>
      <c r="G45" s="310" t="s">
        <v>1812</v>
      </c>
      <c r="H45" s="42"/>
      <c r="I45" s="9"/>
      <c r="J45" s="47"/>
      <c r="K45" s="9"/>
      <c r="L45" s="48"/>
      <c r="M45" s="48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10">
        <v>886</v>
      </c>
      <c r="B46" s="77" t="s">
        <v>891</v>
      </c>
      <c r="C46" s="75">
        <v>1</v>
      </c>
      <c r="D46" s="10" t="s">
        <v>44</v>
      </c>
      <c r="E46" s="78" t="s">
        <v>55</v>
      </c>
      <c r="F46" s="310" t="s">
        <v>1812</v>
      </c>
      <c r="G46" s="310" t="s">
        <v>1812</v>
      </c>
      <c r="H46" s="42"/>
      <c r="I46" s="49" t="s">
        <v>130</v>
      </c>
      <c r="J46" s="50"/>
      <c r="K46" s="51"/>
      <c r="L46" s="52">
        <f t="shared" ref="L46:M46" si="0">L40+L39+L38+L37</f>
        <v>558</v>
      </c>
      <c r="M46" s="52">
        <f t="shared" si="0"/>
        <v>454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10">
        <v>974</v>
      </c>
      <c r="B47" s="13" t="s">
        <v>970</v>
      </c>
      <c r="C47" s="13">
        <v>1</v>
      </c>
      <c r="D47" s="13" t="s">
        <v>85</v>
      </c>
      <c r="E47" s="13" t="s">
        <v>55</v>
      </c>
      <c r="F47" s="310" t="s">
        <v>1812</v>
      </c>
      <c r="G47" s="310" t="s">
        <v>1812</v>
      </c>
      <c r="H47" s="42"/>
      <c r="I47" s="53" t="s">
        <v>132</v>
      </c>
      <c r="J47" s="54"/>
      <c r="K47" s="55"/>
      <c r="L47" s="56">
        <f t="shared" ref="L47:M47" si="1">L41+L42</f>
        <v>333</v>
      </c>
      <c r="M47" s="56">
        <f t="shared" si="1"/>
        <v>294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>
      <c r="A48" s="10">
        <v>985</v>
      </c>
      <c r="B48" s="13" t="s">
        <v>981</v>
      </c>
      <c r="C48" s="13">
        <v>1</v>
      </c>
      <c r="D48" s="13" t="s">
        <v>85</v>
      </c>
      <c r="E48" s="13" t="s">
        <v>55</v>
      </c>
      <c r="F48" s="310" t="s">
        <v>1812</v>
      </c>
      <c r="G48" s="310" t="s">
        <v>1812</v>
      </c>
      <c r="H48" s="42"/>
      <c r="I48" s="53" t="s">
        <v>135</v>
      </c>
      <c r="J48" s="54"/>
      <c r="K48" s="55"/>
      <c r="L48" s="56">
        <f t="shared" ref="L48:M48" si="2">L44+L43</f>
        <v>330</v>
      </c>
      <c r="M48" s="56">
        <f t="shared" si="2"/>
        <v>273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>
      <c r="A49" s="10">
        <v>1016</v>
      </c>
      <c r="B49" s="13" t="s">
        <v>1012</v>
      </c>
      <c r="C49" s="13">
        <v>1</v>
      </c>
      <c r="D49" s="13" t="s">
        <v>85</v>
      </c>
      <c r="E49" s="13" t="s">
        <v>55</v>
      </c>
      <c r="F49" s="310" t="s">
        <v>1812</v>
      </c>
      <c r="G49" s="310" t="s">
        <v>1812</v>
      </c>
      <c r="H49" s="42"/>
      <c r="I49" s="57"/>
      <c r="J49" s="55"/>
      <c r="K49" s="55"/>
      <c r="L49" s="58"/>
      <c r="M49" s="58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10">
        <v>1072</v>
      </c>
      <c r="B50" s="13" t="s">
        <v>1060</v>
      </c>
      <c r="C50" s="13">
        <v>1</v>
      </c>
      <c r="D50" s="13" t="s">
        <v>42</v>
      </c>
      <c r="E50" s="13" t="s">
        <v>55</v>
      </c>
      <c r="F50" s="310" t="s">
        <v>1812</v>
      </c>
      <c r="G50" s="310" t="s">
        <v>1812</v>
      </c>
      <c r="H50" s="42"/>
      <c r="I50" s="59" t="s">
        <v>138</v>
      </c>
      <c r="J50" s="60"/>
      <c r="K50" s="61"/>
      <c r="L50" s="62">
        <f t="shared" ref="L50:M50" si="3">L48+L47+L46</f>
        <v>1221</v>
      </c>
      <c r="M50" s="62">
        <f t="shared" si="3"/>
        <v>1021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>
      <c r="A51" s="10">
        <v>1073</v>
      </c>
      <c r="B51" s="13" t="s">
        <v>1061</v>
      </c>
      <c r="C51" s="13">
        <v>1</v>
      </c>
      <c r="D51" s="13" t="s">
        <v>42</v>
      </c>
      <c r="E51" s="13" t="s">
        <v>55</v>
      </c>
      <c r="F51" s="310" t="s">
        <v>1812</v>
      </c>
      <c r="G51" s="310" t="s">
        <v>1812</v>
      </c>
      <c r="H51" s="42"/>
      <c r="I51" s="9"/>
      <c r="J51" s="9"/>
      <c r="K51" s="9"/>
      <c r="L51" s="63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10">
        <v>1135</v>
      </c>
      <c r="B52" s="13" t="s">
        <v>1115</v>
      </c>
      <c r="C52" s="13">
        <v>1</v>
      </c>
      <c r="D52" s="13" t="s">
        <v>88</v>
      </c>
      <c r="E52" s="13" t="s">
        <v>55</v>
      </c>
      <c r="F52" s="310" t="s">
        <v>1812</v>
      </c>
      <c r="G52" s="310" t="s">
        <v>1812</v>
      </c>
      <c r="H52" s="42"/>
      <c r="I52" s="9"/>
      <c r="J52" s="9"/>
      <c r="K52" s="9"/>
      <c r="L52" s="63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10">
        <v>1139</v>
      </c>
      <c r="B53" s="13" t="s">
        <v>1119</v>
      </c>
      <c r="C53" s="13">
        <v>1</v>
      </c>
      <c r="D53" s="13" t="s">
        <v>88</v>
      </c>
      <c r="E53" s="13" t="s">
        <v>55</v>
      </c>
      <c r="F53" s="310" t="s">
        <v>1812</v>
      </c>
      <c r="G53" s="310" t="s">
        <v>1812</v>
      </c>
      <c r="H53" s="42"/>
      <c r="I53" s="9"/>
      <c r="J53" s="9"/>
      <c r="K53" s="9"/>
      <c r="L53" s="63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10">
        <v>1140</v>
      </c>
      <c r="B54" s="13" t="s">
        <v>1120</v>
      </c>
      <c r="C54" s="13">
        <v>1</v>
      </c>
      <c r="D54" s="13" t="s">
        <v>88</v>
      </c>
      <c r="E54" s="13" t="s">
        <v>55</v>
      </c>
      <c r="F54" s="310" t="s">
        <v>1812</v>
      </c>
      <c r="G54" s="310" t="s">
        <v>1812</v>
      </c>
      <c r="H54" s="42"/>
      <c r="I54" s="9"/>
      <c r="J54" s="9"/>
      <c r="K54" s="9"/>
      <c r="L54" s="63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10">
        <v>1145</v>
      </c>
      <c r="B55" s="41" t="s">
        <v>1125</v>
      </c>
      <c r="C55" s="41">
        <v>1</v>
      </c>
      <c r="D55" s="13" t="s">
        <v>88</v>
      </c>
      <c r="E55" s="41" t="s">
        <v>55</v>
      </c>
      <c r="F55" s="310" t="s">
        <v>1812</v>
      </c>
      <c r="G55" s="310" t="s">
        <v>1812</v>
      </c>
      <c r="H55" s="42"/>
      <c r="I55" s="9"/>
      <c r="J55" s="9"/>
      <c r="K55" s="9"/>
      <c r="L55" s="63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10">
        <v>1146</v>
      </c>
      <c r="B56" s="13" t="s">
        <v>1126</v>
      </c>
      <c r="C56" s="13">
        <v>1</v>
      </c>
      <c r="D56" s="13" t="s">
        <v>88</v>
      </c>
      <c r="E56" s="13" t="s">
        <v>55</v>
      </c>
      <c r="F56" s="310" t="s">
        <v>1812</v>
      </c>
      <c r="G56" s="310" t="s">
        <v>1812</v>
      </c>
      <c r="H56" s="42"/>
      <c r="I56" s="9"/>
      <c r="J56" s="9"/>
      <c r="K56" s="9"/>
      <c r="L56" s="63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10">
        <v>1148</v>
      </c>
      <c r="B57" s="13" t="s">
        <v>1128</v>
      </c>
      <c r="C57" s="13">
        <v>1</v>
      </c>
      <c r="D57" s="13" t="s">
        <v>88</v>
      </c>
      <c r="E57" s="13" t="s">
        <v>55</v>
      </c>
      <c r="F57" s="310" t="s">
        <v>1812</v>
      </c>
      <c r="G57" s="310" t="s">
        <v>1812</v>
      </c>
      <c r="H57" s="42"/>
      <c r="I57" s="9"/>
      <c r="J57" s="9"/>
      <c r="K57" s="9"/>
      <c r="L57" s="63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0">
        <v>1152</v>
      </c>
      <c r="B58" s="13" t="s">
        <v>1132</v>
      </c>
      <c r="C58" s="13">
        <v>1</v>
      </c>
      <c r="D58" s="13" t="s">
        <v>88</v>
      </c>
      <c r="E58" s="13" t="s">
        <v>55</v>
      </c>
      <c r="F58" s="310" t="s">
        <v>1812</v>
      </c>
      <c r="G58" s="310" t="s">
        <v>1812</v>
      </c>
      <c r="H58" s="42"/>
      <c r="I58" s="9"/>
      <c r="J58" s="9"/>
      <c r="K58" s="9"/>
      <c r="L58" s="63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>
      <c r="A59" s="10">
        <v>1202</v>
      </c>
      <c r="B59" s="13" t="s">
        <v>1174</v>
      </c>
      <c r="C59" s="13">
        <v>1</v>
      </c>
      <c r="D59" s="13" t="s">
        <v>61</v>
      </c>
      <c r="E59" s="13" t="s">
        <v>55</v>
      </c>
      <c r="F59" s="310" t="s">
        <v>1812</v>
      </c>
      <c r="G59" s="310" t="s">
        <v>1812</v>
      </c>
      <c r="H59" s="42"/>
      <c r="I59" s="9"/>
      <c r="J59" s="9"/>
      <c r="K59" s="9"/>
      <c r="L59" s="63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10">
        <v>1203</v>
      </c>
      <c r="B60" s="13" t="s">
        <v>1175</v>
      </c>
      <c r="C60" s="13">
        <v>1</v>
      </c>
      <c r="D60" s="13" t="s">
        <v>61</v>
      </c>
      <c r="E60" s="13" t="s">
        <v>55</v>
      </c>
      <c r="F60" s="310" t="s">
        <v>1812</v>
      </c>
      <c r="G60" s="310" t="s">
        <v>1812</v>
      </c>
      <c r="H60" s="42"/>
      <c r="I60" s="9"/>
      <c r="J60" s="9"/>
      <c r="K60" s="9"/>
      <c r="L60" s="63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10">
        <v>1253</v>
      </c>
      <c r="B61" s="13" t="s">
        <v>1217</v>
      </c>
      <c r="C61" s="13">
        <v>1</v>
      </c>
      <c r="D61" s="10" t="s">
        <v>73</v>
      </c>
      <c r="E61" s="13" t="s">
        <v>55</v>
      </c>
      <c r="F61" s="310" t="s">
        <v>1812</v>
      </c>
      <c r="G61" s="310" t="s">
        <v>1812</v>
      </c>
      <c r="H61" s="42"/>
      <c r="I61" s="9"/>
      <c r="J61" s="9"/>
      <c r="K61" s="9"/>
      <c r="L61" s="63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10">
        <v>1281</v>
      </c>
      <c r="B62" s="10" t="s">
        <v>1235</v>
      </c>
      <c r="C62" s="10">
        <v>1</v>
      </c>
      <c r="D62" s="10" t="s">
        <v>34</v>
      </c>
      <c r="E62" s="10" t="s">
        <v>55</v>
      </c>
      <c r="F62" s="310" t="s">
        <v>1812</v>
      </c>
      <c r="G62" s="310" t="s">
        <v>1812</v>
      </c>
      <c r="H62" s="42"/>
      <c r="I62" s="9"/>
      <c r="J62" s="9"/>
      <c r="K62" s="9"/>
      <c r="L62" s="63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10">
        <v>1327</v>
      </c>
      <c r="B63" s="10" t="s">
        <v>1281</v>
      </c>
      <c r="C63" s="10">
        <v>1</v>
      </c>
      <c r="D63" s="10" t="s">
        <v>34</v>
      </c>
      <c r="E63" s="10" t="s">
        <v>55</v>
      </c>
      <c r="F63" s="310" t="s">
        <v>1812</v>
      </c>
      <c r="G63" s="310" t="s">
        <v>1812</v>
      </c>
      <c r="H63" s="42"/>
      <c r="I63" s="9"/>
      <c r="J63" s="9"/>
      <c r="K63" s="9"/>
      <c r="L63" s="63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10">
        <v>13</v>
      </c>
      <c r="B64" s="11" t="s">
        <v>54</v>
      </c>
      <c r="C64" s="12">
        <v>2</v>
      </c>
      <c r="D64" s="11" t="s">
        <v>19</v>
      </c>
      <c r="E64" s="11" t="s">
        <v>55</v>
      </c>
      <c r="F64" s="310" t="s">
        <v>1812</v>
      </c>
      <c r="G64" s="310" t="s">
        <v>1812</v>
      </c>
      <c r="H64" s="42"/>
      <c r="I64" s="9"/>
      <c r="J64" s="9"/>
      <c r="K64" s="9"/>
      <c r="L64" s="63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10">
        <v>14</v>
      </c>
      <c r="B65" s="11" t="s">
        <v>59</v>
      </c>
      <c r="C65" s="12">
        <v>2</v>
      </c>
      <c r="D65" s="11" t="s">
        <v>19</v>
      </c>
      <c r="E65" s="11" t="s">
        <v>55</v>
      </c>
      <c r="F65" s="310" t="s">
        <v>1812</v>
      </c>
      <c r="G65" s="310" t="s">
        <v>1812</v>
      </c>
      <c r="H65" s="42"/>
      <c r="I65" s="9"/>
      <c r="J65" s="9"/>
      <c r="K65" s="9"/>
      <c r="L65" s="63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0">
        <v>15</v>
      </c>
      <c r="B66" s="11" t="s">
        <v>62</v>
      </c>
      <c r="C66" s="12">
        <v>2</v>
      </c>
      <c r="D66" s="11" t="s">
        <v>19</v>
      </c>
      <c r="E66" s="11" t="s">
        <v>55</v>
      </c>
      <c r="F66" s="310" t="s">
        <v>1812</v>
      </c>
      <c r="G66" s="310" t="s">
        <v>1812</v>
      </c>
      <c r="H66" s="42"/>
      <c r="I66" s="9"/>
      <c r="J66" s="9"/>
      <c r="K66" s="9"/>
      <c r="L66" s="63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0">
        <v>16</v>
      </c>
      <c r="B67" s="11" t="s">
        <v>65</v>
      </c>
      <c r="C67" s="12">
        <v>2</v>
      </c>
      <c r="D67" s="11" t="s">
        <v>19</v>
      </c>
      <c r="E67" s="11" t="s">
        <v>55</v>
      </c>
      <c r="F67" s="310" t="s">
        <v>1812</v>
      </c>
      <c r="G67" s="310" t="s">
        <v>1812</v>
      </c>
      <c r="H67" s="42"/>
      <c r="I67" s="9"/>
      <c r="J67" s="9"/>
      <c r="K67" s="9"/>
      <c r="L67" s="63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10">
        <v>17</v>
      </c>
      <c r="B68" s="11" t="s">
        <v>68</v>
      </c>
      <c r="C68" s="12">
        <v>2</v>
      </c>
      <c r="D68" s="11" t="s">
        <v>19</v>
      </c>
      <c r="E68" s="11" t="s">
        <v>55</v>
      </c>
      <c r="F68" s="310" t="s">
        <v>1812</v>
      </c>
      <c r="G68" s="310" t="s">
        <v>1812</v>
      </c>
      <c r="H68" s="42"/>
      <c r="I68" s="9"/>
      <c r="J68" s="9"/>
      <c r="K68" s="9"/>
      <c r="L68" s="63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10">
        <v>18</v>
      </c>
      <c r="B69" s="11" t="s">
        <v>71</v>
      </c>
      <c r="C69" s="12">
        <v>2</v>
      </c>
      <c r="D69" s="11" t="s">
        <v>19</v>
      </c>
      <c r="E69" s="11" t="s">
        <v>55</v>
      </c>
      <c r="F69" s="310" t="s">
        <v>1812</v>
      </c>
      <c r="G69" s="310" t="s">
        <v>1812</v>
      </c>
      <c r="H69" s="42"/>
      <c r="I69" s="9"/>
      <c r="J69" s="9"/>
      <c r="K69" s="9"/>
      <c r="L69" s="63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10">
        <v>76</v>
      </c>
      <c r="B70" s="41" t="s">
        <v>166</v>
      </c>
      <c r="C70" s="41">
        <v>2</v>
      </c>
      <c r="D70" s="13" t="s">
        <v>19</v>
      </c>
      <c r="E70" s="41" t="s">
        <v>55</v>
      </c>
      <c r="F70" s="310" t="s">
        <v>1812</v>
      </c>
      <c r="G70" s="310" t="s">
        <v>1812</v>
      </c>
      <c r="H70" s="42"/>
      <c r="I70" s="9"/>
      <c r="J70" s="9"/>
      <c r="K70" s="9"/>
      <c r="L70" s="63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10">
        <v>77</v>
      </c>
      <c r="B71" s="13" t="s">
        <v>167</v>
      </c>
      <c r="C71" s="13">
        <v>2</v>
      </c>
      <c r="D71" s="13" t="s">
        <v>19</v>
      </c>
      <c r="E71" s="13" t="s">
        <v>55</v>
      </c>
      <c r="F71" s="310" t="s">
        <v>1812</v>
      </c>
      <c r="G71" s="310" t="s">
        <v>1812</v>
      </c>
      <c r="H71" s="42"/>
      <c r="I71" s="9"/>
      <c r="J71" s="9"/>
      <c r="K71" s="9"/>
      <c r="L71" s="63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10">
        <v>161</v>
      </c>
      <c r="B72" s="13" t="s">
        <v>229</v>
      </c>
      <c r="C72" s="13">
        <v>2</v>
      </c>
      <c r="D72" s="13" t="s">
        <v>58</v>
      </c>
      <c r="E72" s="13" t="s">
        <v>55</v>
      </c>
      <c r="F72" s="310" t="s">
        <v>1812</v>
      </c>
      <c r="G72" s="310" t="s">
        <v>1812</v>
      </c>
      <c r="H72" s="42"/>
      <c r="I72" s="9"/>
      <c r="J72" s="9"/>
      <c r="K72" s="9"/>
      <c r="L72" s="63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>
      <c r="A73" s="10">
        <v>163</v>
      </c>
      <c r="B73" s="13" t="s">
        <v>231</v>
      </c>
      <c r="C73" s="13">
        <v>2</v>
      </c>
      <c r="D73" s="13" t="s">
        <v>58</v>
      </c>
      <c r="E73" s="13" t="s">
        <v>55</v>
      </c>
      <c r="F73" s="310" t="s">
        <v>1812</v>
      </c>
      <c r="G73" s="310" t="s">
        <v>1812</v>
      </c>
      <c r="H73" s="42"/>
      <c r="I73" s="9"/>
      <c r="J73" s="9"/>
      <c r="K73" s="9"/>
      <c r="L73" s="63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10">
        <v>164</v>
      </c>
      <c r="B74" s="13" t="s">
        <v>232</v>
      </c>
      <c r="C74" s="13">
        <v>2</v>
      </c>
      <c r="D74" s="13" t="s">
        <v>58</v>
      </c>
      <c r="E74" s="13" t="s">
        <v>55</v>
      </c>
      <c r="F74" s="310" t="s">
        <v>1812</v>
      </c>
      <c r="G74" s="310" t="s">
        <v>1812</v>
      </c>
      <c r="H74" s="42"/>
      <c r="I74" s="9"/>
      <c r="J74" s="9"/>
      <c r="K74" s="9"/>
      <c r="L74" s="63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10">
        <v>167</v>
      </c>
      <c r="B75" s="13" t="s">
        <v>235</v>
      </c>
      <c r="C75" s="13">
        <v>2</v>
      </c>
      <c r="D75" s="13" t="s">
        <v>58</v>
      </c>
      <c r="E75" s="13" t="s">
        <v>55</v>
      </c>
      <c r="F75" s="310" t="s">
        <v>1812</v>
      </c>
      <c r="G75" s="310" t="s">
        <v>1812</v>
      </c>
      <c r="H75" s="42"/>
      <c r="I75" s="9"/>
      <c r="J75" s="9"/>
      <c r="K75" s="9"/>
      <c r="L75" s="63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>
      <c r="A76" s="10">
        <v>170</v>
      </c>
      <c r="B76" s="13" t="s">
        <v>238</v>
      </c>
      <c r="C76" s="13">
        <v>2</v>
      </c>
      <c r="D76" s="13" t="s">
        <v>58</v>
      </c>
      <c r="E76" s="13" t="s">
        <v>55</v>
      </c>
      <c r="F76" s="310" t="s">
        <v>1812</v>
      </c>
      <c r="G76" s="310" t="s">
        <v>1812</v>
      </c>
      <c r="H76" s="42"/>
      <c r="I76" s="9"/>
      <c r="J76" s="9"/>
      <c r="K76" s="9"/>
      <c r="L76" s="63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10">
        <v>171</v>
      </c>
      <c r="B77" s="13" t="s">
        <v>239</v>
      </c>
      <c r="C77" s="13">
        <v>2</v>
      </c>
      <c r="D77" s="13" t="s">
        <v>58</v>
      </c>
      <c r="E77" s="13" t="s">
        <v>55</v>
      </c>
      <c r="F77" s="310" t="s">
        <v>1812</v>
      </c>
      <c r="G77" s="310" t="s">
        <v>1812</v>
      </c>
      <c r="H77" s="42"/>
      <c r="I77" s="9"/>
      <c r="J77" s="9"/>
      <c r="K77" s="9"/>
      <c r="L77" s="63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10">
        <v>200</v>
      </c>
      <c r="B78" s="13" t="s">
        <v>268</v>
      </c>
      <c r="C78" s="13">
        <v>2</v>
      </c>
      <c r="D78" s="13" t="s">
        <v>31</v>
      </c>
      <c r="E78" s="13" t="s">
        <v>55</v>
      </c>
      <c r="F78" s="310" t="s">
        <v>1812</v>
      </c>
      <c r="G78" s="310" t="s">
        <v>1812</v>
      </c>
      <c r="H78" s="42"/>
      <c r="I78" s="9"/>
      <c r="J78" s="9"/>
      <c r="K78" s="9"/>
      <c r="L78" s="63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10">
        <v>201</v>
      </c>
      <c r="B79" s="13" t="s">
        <v>269</v>
      </c>
      <c r="C79" s="13">
        <v>2</v>
      </c>
      <c r="D79" s="13" t="s">
        <v>31</v>
      </c>
      <c r="E79" s="13" t="s">
        <v>55</v>
      </c>
      <c r="F79" s="310" t="s">
        <v>1812</v>
      </c>
      <c r="G79" s="310" t="s">
        <v>1812</v>
      </c>
      <c r="H79" s="42"/>
      <c r="I79" s="9"/>
      <c r="J79" s="9"/>
      <c r="K79" s="9"/>
      <c r="L79" s="63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10">
        <v>203</v>
      </c>
      <c r="B80" s="13" t="s">
        <v>271</v>
      </c>
      <c r="C80" s="13">
        <v>2</v>
      </c>
      <c r="D80" s="13" t="s">
        <v>31</v>
      </c>
      <c r="E80" s="13" t="s">
        <v>55</v>
      </c>
      <c r="F80" s="310" t="s">
        <v>1812</v>
      </c>
      <c r="G80" s="310" t="s">
        <v>1812</v>
      </c>
      <c r="H80" s="42"/>
      <c r="I80" s="9"/>
      <c r="J80" s="9"/>
      <c r="K80" s="9"/>
      <c r="L80" s="63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10">
        <v>264</v>
      </c>
      <c r="B81" s="67" t="s">
        <v>322</v>
      </c>
      <c r="C81" s="13">
        <v>2</v>
      </c>
      <c r="D81" s="10" t="s">
        <v>47</v>
      </c>
      <c r="E81" s="13" t="s">
        <v>55</v>
      </c>
      <c r="F81" s="310" t="s">
        <v>1812</v>
      </c>
      <c r="G81" s="310" t="s">
        <v>1812</v>
      </c>
      <c r="H81" s="42"/>
      <c r="I81" s="9"/>
      <c r="J81" s="9"/>
      <c r="K81" s="9"/>
      <c r="L81" s="63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>
      <c r="A82" s="10">
        <v>265</v>
      </c>
      <c r="B82" s="67" t="s">
        <v>323</v>
      </c>
      <c r="C82" s="13">
        <v>2</v>
      </c>
      <c r="D82" s="10" t="s">
        <v>47</v>
      </c>
      <c r="E82" s="13" t="s">
        <v>55</v>
      </c>
      <c r="F82" s="310" t="s">
        <v>1812</v>
      </c>
      <c r="G82" s="310" t="s">
        <v>1812</v>
      </c>
      <c r="H82" s="42"/>
      <c r="I82" s="9"/>
      <c r="J82" s="9"/>
      <c r="K82" s="9"/>
      <c r="L82" s="63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10">
        <v>390</v>
      </c>
      <c r="B83" s="13" t="s">
        <v>431</v>
      </c>
      <c r="C83" s="13">
        <v>2</v>
      </c>
      <c r="D83" s="13" t="s">
        <v>82</v>
      </c>
      <c r="E83" s="13" t="s">
        <v>55</v>
      </c>
      <c r="F83" s="310" t="s">
        <v>1812</v>
      </c>
      <c r="G83" s="310" t="s">
        <v>1812</v>
      </c>
      <c r="H83" s="42"/>
      <c r="I83" s="9"/>
      <c r="J83" s="9"/>
      <c r="K83" s="9"/>
      <c r="L83" s="63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10">
        <v>391</v>
      </c>
      <c r="B84" s="13" t="s">
        <v>432</v>
      </c>
      <c r="C84" s="13">
        <v>2</v>
      </c>
      <c r="D84" s="13" t="s">
        <v>82</v>
      </c>
      <c r="E84" s="13" t="s">
        <v>55</v>
      </c>
      <c r="F84" s="310" t="s">
        <v>1812</v>
      </c>
      <c r="G84" s="310" t="s">
        <v>1812</v>
      </c>
      <c r="H84" s="42"/>
      <c r="I84" s="9"/>
      <c r="J84" s="9"/>
      <c r="K84" s="9"/>
      <c r="L84" s="63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10">
        <v>397</v>
      </c>
      <c r="B85" s="13" t="s">
        <v>438</v>
      </c>
      <c r="C85" s="13">
        <v>2</v>
      </c>
      <c r="D85" s="13" t="s">
        <v>82</v>
      </c>
      <c r="E85" s="13" t="s">
        <v>55</v>
      </c>
      <c r="F85" s="310" t="s">
        <v>1812</v>
      </c>
      <c r="G85" s="310" t="s">
        <v>1812</v>
      </c>
      <c r="H85" s="42"/>
      <c r="I85" s="9"/>
      <c r="J85" s="9"/>
      <c r="K85" s="9"/>
      <c r="L85" s="63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10">
        <v>398</v>
      </c>
      <c r="B86" s="41" t="s">
        <v>439</v>
      </c>
      <c r="C86" s="41">
        <v>2</v>
      </c>
      <c r="D86" s="13" t="s">
        <v>82</v>
      </c>
      <c r="E86" s="41" t="s">
        <v>55</v>
      </c>
      <c r="F86" s="310" t="s">
        <v>1812</v>
      </c>
      <c r="G86" s="310" t="s">
        <v>1812</v>
      </c>
      <c r="H86" s="42"/>
      <c r="I86" s="9"/>
      <c r="J86" s="9"/>
      <c r="K86" s="9"/>
      <c r="L86" s="63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10">
        <v>411</v>
      </c>
      <c r="B87" s="13" t="s">
        <v>452</v>
      </c>
      <c r="C87" s="13">
        <v>2</v>
      </c>
      <c r="D87" s="13" t="s">
        <v>82</v>
      </c>
      <c r="E87" s="13" t="s">
        <v>55</v>
      </c>
      <c r="F87" s="310" t="s">
        <v>1812</v>
      </c>
      <c r="G87" s="310" t="s">
        <v>1812</v>
      </c>
      <c r="H87" s="42"/>
      <c r="I87" s="9"/>
      <c r="J87" s="9"/>
      <c r="K87" s="9"/>
      <c r="L87" s="63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10">
        <v>412</v>
      </c>
      <c r="B88" s="13" t="s">
        <v>453</v>
      </c>
      <c r="C88" s="13">
        <v>2</v>
      </c>
      <c r="D88" s="13" t="s">
        <v>82</v>
      </c>
      <c r="E88" s="13" t="s">
        <v>55</v>
      </c>
      <c r="F88" s="310" t="s">
        <v>1812</v>
      </c>
      <c r="G88" s="310" t="s">
        <v>1812</v>
      </c>
      <c r="H88" s="42"/>
      <c r="I88" s="9"/>
      <c r="J88" s="9"/>
      <c r="K88" s="9"/>
      <c r="L88" s="63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10">
        <v>415</v>
      </c>
      <c r="B89" s="13" t="s">
        <v>456</v>
      </c>
      <c r="C89" s="13">
        <v>2</v>
      </c>
      <c r="D89" s="13" t="s">
        <v>82</v>
      </c>
      <c r="E89" s="13" t="s">
        <v>55</v>
      </c>
      <c r="F89" s="310" t="s">
        <v>1812</v>
      </c>
      <c r="G89" s="310" t="s">
        <v>1812</v>
      </c>
      <c r="H89" s="42"/>
      <c r="I89" s="9"/>
      <c r="J89" s="9"/>
      <c r="K89" s="9"/>
      <c r="L89" s="63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10">
        <v>416</v>
      </c>
      <c r="B90" s="13" t="s">
        <v>457</v>
      </c>
      <c r="C90" s="13">
        <v>2</v>
      </c>
      <c r="D90" s="13" t="s">
        <v>82</v>
      </c>
      <c r="E90" s="13" t="s">
        <v>55</v>
      </c>
      <c r="F90" s="310" t="s">
        <v>1812</v>
      </c>
      <c r="G90" s="310" t="s">
        <v>1812</v>
      </c>
      <c r="H90" s="42"/>
      <c r="I90" s="9"/>
      <c r="J90" s="9"/>
      <c r="K90" s="9"/>
      <c r="L90" s="63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10">
        <v>500</v>
      </c>
      <c r="B91" s="13" t="s">
        <v>537</v>
      </c>
      <c r="C91" s="13">
        <v>2</v>
      </c>
      <c r="D91" s="13" t="s">
        <v>94</v>
      </c>
      <c r="E91" s="13" t="s">
        <v>55</v>
      </c>
      <c r="F91" s="310" t="s">
        <v>1812</v>
      </c>
      <c r="G91" s="310" t="s">
        <v>1812</v>
      </c>
      <c r="H91" s="42"/>
      <c r="I91" s="9"/>
      <c r="J91" s="9"/>
      <c r="K91" s="9"/>
      <c r="L91" s="63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10">
        <v>501</v>
      </c>
      <c r="B92" s="13" t="s">
        <v>538</v>
      </c>
      <c r="C92" s="13">
        <v>2</v>
      </c>
      <c r="D92" s="13" t="s">
        <v>94</v>
      </c>
      <c r="E92" s="13" t="s">
        <v>55</v>
      </c>
      <c r="F92" s="310" t="s">
        <v>1812</v>
      </c>
      <c r="G92" s="310" t="s">
        <v>1812</v>
      </c>
      <c r="H92" s="42"/>
      <c r="I92" s="9"/>
      <c r="J92" s="9"/>
      <c r="K92" s="9"/>
      <c r="L92" s="63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10">
        <v>503</v>
      </c>
      <c r="B93" s="13" t="s">
        <v>540</v>
      </c>
      <c r="C93" s="13">
        <v>2</v>
      </c>
      <c r="D93" s="13" t="s">
        <v>94</v>
      </c>
      <c r="E93" s="13" t="s">
        <v>55</v>
      </c>
      <c r="F93" s="310" t="s">
        <v>1812</v>
      </c>
      <c r="G93" s="310" t="s">
        <v>1812</v>
      </c>
      <c r="H93" s="42"/>
      <c r="I93" s="9"/>
      <c r="J93" s="9"/>
      <c r="K93" s="9"/>
      <c r="L93" s="63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10">
        <v>505</v>
      </c>
      <c r="B94" s="13" t="s">
        <v>542</v>
      </c>
      <c r="C94" s="13">
        <v>2</v>
      </c>
      <c r="D94" s="13" t="s">
        <v>94</v>
      </c>
      <c r="E94" s="13" t="s">
        <v>55</v>
      </c>
      <c r="F94" s="310" t="s">
        <v>1812</v>
      </c>
      <c r="G94" s="310" t="s">
        <v>1812</v>
      </c>
      <c r="H94" s="42"/>
      <c r="I94" s="9"/>
      <c r="J94" s="9"/>
      <c r="K94" s="9"/>
      <c r="L94" s="63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10">
        <v>506</v>
      </c>
      <c r="B95" s="13" t="s">
        <v>543</v>
      </c>
      <c r="C95" s="13">
        <v>2</v>
      </c>
      <c r="D95" s="13" t="s">
        <v>94</v>
      </c>
      <c r="E95" s="13" t="s">
        <v>55</v>
      </c>
      <c r="F95" s="310" t="s">
        <v>1812</v>
      </c>
      <c r="G95" s="310" t="s">
        <v>1812</v>
      </c>
      <c r="H95" s="42"/>
      <c r="I95" s="9"/>
      <c r="J95" s="9"/>
      <c r="K95" s="9"/>
      <c r="L95" s="63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10">
        <v>508</v>
      </c>
      <c r="B96" s="13" t="s">
        <v>545</v>
      </c>
      <c r="C96" s="13">
        <v>2</v>
      </c>
      <c r="D96" s="13" t="s">
        <v>94</v>
      </c>
      <c r="E96" s="13" t="s">
        <v>55</v>
      </c>
      <c r="F96" s="310" t="s">
        <v>1812</v>
      </c>
      <c r="G96" s="310" t="s">
        <v>1812</v>
      </c>
      <c r="H96" s="64"/>
      <c r="I96" s="9"/>
      <c r="J96" s="9"/>
      <c r="K96" s="9"/>
      <c r="L96" s="63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10">
        <v>511</v>
      </c>
      <c r="B97" s="13" t="s">
        <v>548</v>
      </c>
      <c r="C97" s="13">
        <v>2</v>
      </c>
      <c r="D97" s="13" t="s">
        <v>94</v>
      </c>
      <c r="E97" s="13" t="s">
        <v>55</v>
      </c>
      <c r="F97" s="310" t="s">
        <v>1812</v>
      </c>
      <c r="G97" s="310" t="s">
        <v>1812</v>
      </c>
      <c r="H97" s="64"/>
      <c r="I97" s="9"/>
      <c r="J97" s="9"/>
      <c r="K97" s="9"/>
      <c r="L97" s="63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10">
        <v>521</v>
      </c>
      <c r="B98" s="13" t="s">
        <v>558</v>
      </c>
      <c r="C98" s="13">
        <v>2</v>
      </c>
      <c r="D98" s="13" t="s">
        <v>94</v>
      </c>
      <c r="E98" s="13" t="s">
        <v>55</v>
      </c>
      <c r="F98" s="310" t="s">
        <v>1812</v>
      </c>
      <c r="G98" s="310" t="s">
        <v>1812</v>
      </c>
      <c r="H98" s="64"/>
      <c r="I98" s="9"/>
      <c r="J98" s="9"/>
      <c r="K98" s="9"/>
      <c r="L98" s="63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10">
        <v>533</v>
      </c>
      <c r="B99" s="13" t="s">
        <v>570</v>
      </c>
      <c r="C99" s="13">
        <v>2</v>
      </c>
      <c r="D99" s="13" t="s">
        <v>94</v>
      </c>
      <c r="E99" s="13" t="s">
        <v>55</v>
      </c>
      <c r="F99" s="310" t="s">
        <v>1812</v>
      </c>
      <c r="G99" s="310" t="s">
        <v>1812</v>
      </c>
      <c r="H99" s="64"/>
      <c r="I99" s="9"/>
      <c r="J99" s="9"/>
      <c r="K99" s="9"/>
      <c r="L99" s="63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10">
        <v>535</v>
      </c>
      <c r="B100" s="13" t="s">
        <v>572</v>
      </c>
      <c r="C100" s="13">
        <v>2</v>
      </c>
      <c r="D100" s="13" t="s">
        <v>94</v>
      </c>
      <c r="E100" s="13" t="s">
        <v>55</v>
      </c>
      <c r="F100" s="310" t="s">
        <v>1812</v>
      </c>
      <c r="G100" s="310" t="s">
        <v>1812</v>
      </c>
      <c r="H100" s="64"/>
      <c r="I100" s="9"/>
      <c r="J100" s="9"/>
      <c r="K100" s="9"/>
      <c r="L100" s="63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13">
        <v>835</v>
      </c>
      <c r="B101" s="65" t="s">
        <v>847</v>
      </c>
      <c r="C101" s="65">
        <v>2</v>
      </c>
      <c r="D101" s="65" t="s">
        <v>91</v>
      </c>
      <c r="E101" s="65" t="s">
        <v>55</v>
      </c>
      <c r="F101" s="310" t="s">
        <v>1812</v>
      </c>
      <c r="G101" s="310" t="s">
        <v>1812</v>
      </c>
      <c r="H101" s="64"/>
      <c r="I101" s="9"/>
      <c r="J101" s="9"/>
      <c r="K101" s="9"/>
      <c r="L101" s="63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10">
        <v>877</v>
      </c>
      <c r="B102" s="75" t="s">
        <v>882</v>
      </c>
      <c r="C102" s="76">
        <v>2</v>
      </c>
      <c r="D102" s="10" t="s">
        <v>44</v>
      </c>
      <c r="E102" s="76" t="s">
        <v>55</v>
      </c>
      <c r="F102" s="310" t="s">
        <v>1812</v>
      </c>
      <c r="G102" s="310" t="s">
        <v>1812</v>
      </c>
      <c r="H102" s="64"/>
      <c r="I102" s="9"/>
      <c r="J102" s="9"/>
      <c r="K102" s="9"/>
      <c r="L102" s="63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10">
        <v>880</v>
      </c>
      <c r="B103" s="75" t="s">
        <v>885</v>
      </c>
      <c r="C103" s="76">
        <v>2</v>
      </c>
      <c r="D103" s="10" t="s">
        <v>44</v>
      </c>
      <c r="E103" s="76" t="s">
        <v>55</v>
      </c>
      <c r="F103" s="310" t="s">
        <v>1812</v>
      </c>
      <c r="G103" s="310" t="s">
        <v>1812</v>
      </c>
      <c r="H103" s="64"/>
      <c r="I103" s="9"/>
      <c r="J103" s="9"/>
      <c r="K103" s="9"/>
      <c r="L103" s="63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10">
        <v>881</v>
      </c>
      <c r="B104" s="75" t="s">
        <v>886</v>
      </c>
      <c r="C104" s="76">
        <v>2</v>
      </c>
      <c r="D104" s="10" t="s">
        <v>44</v>
      </c>
      <c r="E104" s="76" t="s">
        <v>55</v>
      </c>
      <c r="F104" s="310" t="s">
        <v>1812</v>
      </c>
      <c r="G104" s="310" t="s">
        <v>1812</v>
      </c>
      <c r="H104" s="64"/>
      <c r="I104" s="9"/>
      <c r="J104" s="9"/>
      <c r="K104" s="9"/>
      <c r="L104" s="63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10">
        <v>883</v>
      </c>
      <c r="B105" s="75" t="s">
        <v>888</v>
      </c>
      <c r="C105" s="76">
        <v>2</v>
      </c>
      <c r="D105" s="10" t="s">
        <v>44</v>
      </c>
      <c r="E105" s="76" t="s">
        <v>55</v>
      </c>
      <c r="F105" s="310" t="s">
        <v>1812</v>
      </c>
      <c r="G105" s="310" t="s">
        <v>1812</v>
      </c>
      <c r="H105" s="64"/>
      <c r="I105" s="9"/>
      <c r="J105" s="9"/>
      <c r="K105" s="9"/>
      <c r="L105" s="63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10">
        <v>887</v>
      </c>
      <c r="B106" s="75" t="s">
        <v>892</v>
      </c>
      <c r="C106" s="76">
        <v>2</v>
      </c>
      <c r="D106" s="10" t="s">
        <v>44</v>
      </c>
      <c r="E106" s="76" t="s">
        <v>55</v>
      </c>
      <c r="F106" s="310" t="s">
        <v>1812</v>
      </c>
      <c r="G106" s="310" t="s">
        <v>1812</v>
      </c>
      <c r="H106" s="64"/>
      <c r="I106" s="9"/>
      <c r="J106" s="9"/>
      <c r="K106" s="9"/>
      <c r="L106" s="63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10">
        <v>972</v>
      </c>
      <c r="B107" s="13" t="s">
        <v>968</v>
      </c>
      <c r="C107" s="13">
        <v>2</v>
      </c>
      <c r="D107" s="13" t="s">
        <v>85</v>
      </c>
      <c r="E107" s="13" t="s">
        <v>55</v>
      </c>
      <c r="F107" s="310" t="s">
        <v>1812</v>
      </c>
      <c r="G107" s="310" t="s">
        <v>1812</v>
      </c>
      <c r="H107" s="64"/>
      <c r="I107" s="9"/>
      <c r="J107" s="9"/>
      <c r="K107" s="9"/>
      <c r="L107" s="63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10">
        <v>976</v>
      </c>
      <c r="B108" s="13" t="s">
        <v>972</v>
      </c>
      <c r="C108" s="13">
        <v>2</v>
      </c>
      <c r="D108" s="13" t="s">
        <v>85</v>
      </c>
      <c r="E108" s="13" t="s">
        <v>55</v>
      </c>
      <c r="F108" s="310" t="s">
        <v>1812</v>
      </c>
      <c r="G108" s="310" t="s">
        <v>1812</v>
      </c>
      <c r="H108" s="64"/>
      <c r="I108" s="9"/>
      <c r="J108" s="9"/>
      <c r="K108" s="9"/>
      <c r="L108" s="63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10">
        <v>977</v>
      </c>
      <c r="B109" s="13" t="s">
        <v>973</v>
      </c>
      <c r="C109" s="13">
        <v>2</v>
      </c>
      <c r="D109" s="13" t="s">
        <v>85</v>
      </c>
      <c r="E109" s="13" t="s">
        <v>55</v>
      </c>
      <c r="F109" s="310" t="s">
        <v>1812</v>
      </c>
      <c r="G109" s="310" t="s">
        <v>1812</v>
      </c>
      <c r="H109" s="64"/>
      <c r="I109" s="9"/>
      <c r="J109" s="9"/>
      <c r="K109" s="9"/>
      <c r="L109" s="63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10">
        <v>981</v>
      </c>
      <c r="B110" s="13" t="s">
        <v>977</v>
      </c>
      <c r="C110" s="13">
        <v>2</v>
      </c>
      <c r="D110" s="13" t="s">
        <v>85</v>
      </c>
      <c r="E110" s="13" t="s">
        <v>55</v>
      </c>
      <c r="F110" s="310" t="s">
        <v>1812</v>
      </c>
      <c r="G110" s="310" t="s">
        <v>1812</v>
      </c>
      <c r="H110" s="64"/>
      <c r="I110" s="9"/>
      <c r="J110" s="9"/>
      <c r="K110" s="9"/>
      <c r="L110" s="63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10">
        <v>995</v>
      </c>
      <c r="B111" s="13" t="s">
        <v>991</v>
      </c>
      <c r="C111" s="13">
        <v>2</v>
      </c>
      <c r="D111" s="13" t="s">
        <v>85</v>
      </c>
      <c r="E111" s="13" t="s">
        <v>55</v>
      </c>
      <c r="F111" s="310" t="s">
        <v>1812</v>
      </c>
      <c r="G111" s="310" t="s">
        <v>1812</v>
      </c>
      <c r="H111" s="64"/>
      <c r="I111" s="9"/>
      <c r="J111" s="9"/>
      <c r="K111" s="9"/>
      <c r="L111" s="63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10">
        <v>1032</v>
      </c>
      <c r="B112" s="13" t="s">
        <v>1020</v>
      </c>
      <c r="C112" s="13">
        <v>2</v>
      </c>
      <c r="D112" s="13" t="s">
        <v>42</v>
      </c>
      <c r="E112" s="13" t="s">
        <v>55</v>
      </c>
      <c r="F112" s="310" t="s">
        <v>1812</v>
      </c>
      <c r="G112" s="310" t="s">
        <v>1812</v>
      </c>
      <c r="H112" s="64"/>
      <c r="I112" s="9"/>
      <c r="J112" s="9"/>
      <c r="K112" s="9"/>
      <c r="L112" s="63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10">
        <v>1034</v>
      </c>
      <c r="B113" s="41" t="s">
        <v>1022</v>
      </c>
      <c r="C113" s="41">
        <v>2</v>
      </c>
      <c r="D113" s="13" t="s">
        <v>42</v>
      </c>
      <c r="E113" s="41" t="s">
        <v>55</v>
      </c>
      <c r="F113" s="310" t="s">
        <v>1812</v>
      </c>
      <c r="G113" s="310" t="s">
        <v>1812</v>
      </c>
      <c r="H113" s="64"/>
      <c r="I113" s="9"/>
      <c r="J113" s="9"/>
      <c r="K113" s="9"/>
      <c r="L113" s="63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10">
        <v>1035</v>
      </c>
      <c r="B114" s="13" t="s">
        <v>1023</v>
      </c>
      <c r="C114" s="13">
        <v>2</v>
      </c>
      <c r="D114" s="13" t="s">
        <v>42</v>
      </c>
      <c r="E114" s="13" t="s">
        <v>55</v>
      </c>
      <c r="F114" s="310" t="s">
        <v>1812</v>
      </c>
      <c r="G114" s="310" t="s">
        <v>1812</v>
      </c>
      <c r="H114" s="64"/>
      <c r="I114" s="9"/>
      <c r="J114" s="9"/>
      <c r="K114" s="9"/>
      <c r="L114" s="63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80">
        <v>1077</v>
      </c>
      <c r="B115" s="10" t="s">
        <v>1065</v>
      </c>
      <c r="C115" s="10">
        <v>2</v>
      </c>
      <c r="D115" s="13" t="s">
        <v>16</v>
      </c>
      <c r="E115" s="13" t="s">
        <v>55</v>
      </c>
      <c r="F115" s="310" t="s">
        <v>1812</v>
      </c>
      <c r="G115" s="310" t="s">
        <v>1812</v>
      </c>
      <c r="H115" s="64"/>
      <c r="I115" s="9"/>
      <c r="J115" s="9"/>
      <c r="K115" s="9"/>
      <c r="L115" s="63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80">
        <v>1086</v>
      </c>
      <c r="B116" s="13" t="s">
        <v>1074</v>
      </c>
      <c r="C116" s="13">
        <v>2</v>
      </c>
      <c r="D116" s="13" t="s">
        <v>16</v>
      </c>
      <c r="E116" s="13" t="s">
        <v>55</v>
      </c>
      <c r="F116" s="310" t="s">
        <v>1812</v>
      </c>
      <c r="G116" s="310" t="s">
        <v>1812</v>
      </c>
      <c r="H116" s="64"/>
      <c r="I116" s="9"/>
      <c r="J116" s="9"/>
      <c r="K116" s="9"/>
      <c r="L116" s="63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80">
        <v>1088</v>
      </c>
      <c r="B117" s="10" t="s">
        <v>1076</v>
      </c>
      <c r="C117" s="10">
        <v>2</v>
      </c>
      <c r="D117" s="13" t="s">
        <v>16</v>
      </c>
      <c r="E117" s="13" t="s">
        <v>55</v>
      </c>
      <c r="F117" s="310" t="s">
        <v>1812</v>
      </c>
      <c r="G117" s="310" t="s">
        <v>1812</v>
      </c>
      <c r="H117" s="64"/>
      <c r="I117" s="9"/>
      <c r="J117" s="9"/>
      <c r="K117" s="9"/>
      <c r="L117" s="63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80">
        <v>1090</v>
      </c>
      <c r="B118" s="69" t="s">
        <v>1078</v>
      </c>
      <c r="C118" s="13">
        <v>2</v>
      </c>
      <c r="D118" s="13" t="s">
        <v>16</v>
      </c>
      <c r="E118" s="13" t="s">
        <v>55</v>
      </c>
      <c r="F118" s="310" t="s">
        <v>1812</v>
      </c>
      <c r="G118" s="310" t="s">
        <v>1812</v>
      </c>
      <c r="H118" s="64"/>
      <c r="I118" s="9"/>
      <c r="J118" s="9"/>
      <c r="K118" s="9"/>
      <c r="L118" s="63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80">
        <v>1094</v>
      </c>
      <c r="B119" s="10" t="s">
        <v>1082</v>
      </c>
      <c r="C119" s="10">
        <v>2</v>
      </c>
      <c r="D119" s="13" t="s">
        <v>16</v>
      </c>
      <c r="E119" s="13" t="s">
        <v>55</v>
      </c>
      <c r="F119" s="310" t="s">
        <v>1812</v>
      </c>
      <c r="G119" s="310" t="s">
        <v>1812</v>
      </c>
      <c r="H119" s="64"/>
      <c r="I119" s="9"/>
      <c r="J119" s="9"/>
      <c r="K119" s="9"/>
      <c r="L119" s="63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10">
        <v>1136</v>
      </c>
      <c r="B120" s="13" t="s">
        <v>1116</v>
      </c>
      <c r="C120" s="13">
        <v>2</v>
      </c>
      <c r="D120" s="13" t="s">
        <v>88</v>
      </c>
      <c r="E120" s="13" t="s">
        <v>55</v>
      </c>
      <c r="F120" s="310" t="s">
        <v>1812</v>
      </c>
      <c r="G120" s="310" t="s">
        <v>1812</v>
      </c>
      <c r="H120" s="64"/>
      <c r="I120" s="9"/>
      <c r="J120" s="9"/>
      <c r="K120" s="9"/>
      <c r="L120" s="63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10">
        <v>1141</v>
      </c>
      <c r="B121" s="13" t="s">
        <v>1121</v>
      </c>
      <c r="C121" s="13">
        <v>2</v>
      </c>
      <c r="D121" s="13" t="s">
        <v>88</v>
      </c>
      <c r="E121" s="13" t="s">
        <v>55</v>
      </c>
      <c r="F121" s="310" t="s">
        <v>1812</v>
      </c>
      <c r="G121" s="310" t="s">
        <v>1812</v>
      </c>
      <c r="H121" s="64"/>
      <c r="I121" s="9"/>
      <c r="J121" s="9"/>
      <c r="K121" s="9"/>
      <c r="L121" s="63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10">
        <v>1144</v>
      </c>
      <c r="B122" s="13" t="s">
        <v>1124</v>
      </c>
      <c r="C122" s="13">
        <v>2</v>
      </c>
      <c r="D122" s="13" t="s">
        <v>88</v>
      </c>
      <c r="E122" s="13" t="s">
        <v>55</v>
      </c>
      <c r="F122" s="310" t="s">
        <v>1812</v>
      </c>
      <c r="G122" s="310" t="s">
        <v>1812</v>
      </c>
      <c r="H122" s="64"/>
      <c r="I122" s="9"/>
      <c r="J122" s="9"/>
      <c r="K122" s="9"/>
      <c r="L122" s="63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10">
        <v>1149</v>
      </c>
      <c r="B123" s="13" t="s">
        <v>1129</v>
      </c>
      <c r="C123" s="13">
        <v>2</v>
      </c>
      <c r="D123" s="13" t="s">
        <v>88</v>
      </c>
      <c r="E123" s="13" t="s">
        <v>55</v>
      </c>
      <c r="F123" s="310" t="s">
        <v>1812</v>
      </c>
      <c r="G123" s="310" t="s">
        <v>1812</v>
      </c>
      <c r="H123" s="64"/>
      <c r="I123" s="9"/>
      <c r="J123" s="9"/>
      <c r="K123" s="9"/>
      <c r="L123" s="63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10">
        <v>1207</v>
      </c>
      <c r="B124" s="13" t="s">
        <v>1179</v>
      </c>
      <c r="C124" s="13">
        <v>2</v>
      </c>
      <c r="D124" s="13" t="s">
        <v>61</v>
      </c>
      <c r="E124" s="13" t="s">
        <v>55</v>
      </c>
      <c r="F124" s="310" t="s">
        <v>1812</v>
      </c>
      <c r="G124" s="310" t="s">
        <v>1812</v>
      </c>
      <c r="H124" s="64"/>
      <c r="I124" s="9"/>
      <c r="J124" s="9"/>
      <c r="K124" s="9"/>
      <c r="L124" s="63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10">
        <v>1208</v>
      </c>
      <c r="B125" s="13" t="s">
        <v>1180</v>
      </c>
      <c r="C125" s="13">
        <v>2</v>
      </c>
      <c r="D125" s="13" t="s">
        <v>61</v>
      </c>
      <c r="E125" s="13" t="s">
        <v>55</v>
      </c>
      <c r="F125" s="310" t="s">
        <v>1812</v>
      </c>
      <c r="G125" s="310" t="s">
        <v>1812</v>
      </c>
      <c r="H125" s="64"/>
      <c r="I125" s="9"/>
      <c r="J125" s="9"/>
      <c r="K125" s="9"/>
      <c r="L125" s="63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10">
        <v>1256</v>
      </c>
      <c r="B126" s="73" t="s">
        <v>1220</v>
      </c>
      <c r="C126" s="73">
        <v>2</v>
      </c>
      <c r="D126" s="10" t="s">
        <v>73</v>
      </c>
      <c r="E126" s="73" t="s">
        <v>55</v>
      </c>
      <c r="F126" s="310" t="s">
        <v>1812</v>
      </c>
      <c r="G126" s="310" t="s">
        <v>1812</v>
      </c>
      <c r="H126" s="64"/>
      <c r="I126" s="9"/>
      <c r="J126" s="9"/>
      <c r="K126" s="9"/>
      <c r="L126" s="63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10">
        <v>1257</v>
      </c>
      <c r="B127" s="73" t="s">
        <v>1221</v>
      </c>
      <c r="C127" s="73">
        <v>2</v>
      </c>
      <c r="D127" s="10" t="s">
        <v>73</v>
      </c>
      <c r="E127" s="73" t="s">
        <v>55</v>
      </c>
      <c r="F127" s="310" t="s">
        <v>1812</v>
      </c>
      <c r="G127" s="310" t="s">
        <v>1812</v>
      </c>
      <c r="H127" s="64"/>
      <c r="I127" s="9"/>
      <c r="J127" s="9"/>
      <c r="K127" s="9"/>
      <c r="L127" s="63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10">
        <v>1284</v>
      </c>
      <c r="B128" s="10" t="s">
        <v>1238</v>
      </c>
      <c r="C128" s="10">
        <v>2</v>
      </c>
      <c r="D128" s="10" t="s">
        <v>34</v>
      </c>
      <c r="E128" s="10" t="s">
        <v>55</v>
      </c>
      <c r="F128" s="310" t="s">
        <v>1812</v>
      </c>
      <c r="G128" s="310" t="s">
        <v>1812</v>
      </c>
      <c r="H128" s="64"/>
      <c r="I128" s="9"/>
      <c r="J128" s="9"/>
      <c r="K128" s="9"/>
      <c r="L128" s="63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10">
        <v>1285</v>
      </c>
      <c r="B129" s="10" t="s">
        <v>1239</v>
      </c>
      <c r="C129" s="10">
        <v>2</v>
      </c>
      <c r="D129" s="10" t="s">
        <v>34</v>
      </c>
      <c r="E129" s="10" t="s">
        <v>55</v>
      </c>
      <c r="F129" s="310" t="s">
        <v>1812</v>
      </c>
      <c r="G129" s="310" t="s">
        <v>1812</v>
      </c>
      <c r="H129" s="64"/>
      <c r="I129" s="9"/>
      <c r="J129" s="9"/>
      <c r="K129" s="9"/>
      <c r="L129" s="63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10">
        <v>1286</v>
      </c>
      <c r="B130" s="10" t="s">
        <v>1240</v>
      </c>
      <c r="C130" s="10">
        <v>2</v>
      </c>
      <c r="D130" s="10" t="s">
        <v>34</v>
      </c>
      <c r="E130" s="10" t="s">
        <v>55</v>
      </c>
      <c r="F130" s="310" t="s">
        <v>1812</v>
      </c>
      <c r="G130" s="310" t="s">
        <v>1812</v>
      </c>
      <c r="H130" s="64"/>
      <c r="I130" s="9"/>
      <c r="J130" s="9"/>
      <c r="K130" s="9"/>
      <c r="L130" s="63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10">
        <v>1333</v>
      </c>
      <c r="B131" s="10" t="s">
        <v>1287</v>
      </c>
      <c r="C131" s="10">
        <v>2</v>
      </c>
      <c r="D131" s="10" t="s">
        <v>34</v>
      </c>
      <c r="E131" s="10" t="s">
        <v>55</v>
      </c>
      <c r="F131" s="310" t="s">
        <v>1812</v>
      </c>
      <c r="G131" s="310" t="s">
        <v>1812</v>
      </c>
      <c r="H131" s="64"/>
      <c r="I131" s="9"/>
      <c r="J131" s="9"/>
      <c r="K131" s="9"/>
      <c r="L131" s="63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10">
        <v>1335</v>
      </c>
      <c r="B132" s="10" t="s">
        <v>1289</v>
      </c>
      <c r="C132" s="10">
        <v>2</v>
      </c>
      <c r="D132" s="10" t="s">
        <v>34</v>
      </c>
      <c r="E132" s="10" t="s">
        <v>55</v>
      </c>
      <c r="F132" s="310" t="s">
        <v>1812</v>
      </c>
      <c r="G132" s="310" t="s">
        <v>1812</v>
      </c>
      <c r="H132" s="64"/>
      <c r="I132" s="9"/>
      <c r="J132" s="9"/>
      <c r="K132" s="9"/>
      <c r="L132" s="63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10">
        <v>1345</v>
      </c>
      <c r="B133" s="10" t="s">
        <v>1299</v>
      </c>
      <c r="C133" s="10">
        <v>2</v>
      </c>
      <c r="D133" s="10" t="s">
        <v>34</v>
      </c>
      <c r="E133" s="10" t="s">
        <v>55</v>
      </c>
      <c r="F133" s="310" t="s">
        <v>1812</v>
      </c>
      <c r="G133" s="310" t="s">
        <v>1812</v>
      </c>
      <c r="H133" s="64"/>
      <c r="I133" s="9"/>
      <c r="J133" s="9"/>
      <c r="K133" s="9"/>
      <c r="L133" s="63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10">
        <v>19</v>
      </c>
      <c r="B134" s="11" t="s">
        <v>74</v>
      </c>
      <c r="C134" s="12">
        <v>3</v>
      </c>
      <c r="D134" s="11" t="s">
        <v>19</v>
      </c>
      <c r="E134" s="11" t="s">
        <v>55</v>
      </c>
      <c r="F134" s="311" t="s">
        <v>1813</v>
      </c>
      <c r="G134" s="311" t="s">
        <v>1813</v>
      </c>
      <c r="H134" s="64"/>
      <c r="I134" s="9"/>
      <c r="J134" s="9"/>
      <c r="K134" s="9"/>
      <c r="L134" s="63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10">
        <v>20</v>
      </c>
      <c r="B135" s="11" t="s">
        <v>77</v>
      </c>
      <c r="C135" s="12">
        <v>3</v>
      </c>
      <c r="D135" s="11" t="s">
        <v>19</v>
      </c>
      <c r="E135" s="11" t="s">
        <v>55</v>
      </c>
      <c r="F135" s="311" t="s">
        <v>1813</v>
      </c>
      <c r="G135" s="311" t="s">
        <v>1813</v>
      </c>
      <c r="H135" s="64"/>
      <c r="I135" s="9"/>
      <c r="J135" s="9"/>
      <c r="K135" s="9"/>
      <c r="L135" s="63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10">
        <v>21</v>
      </c>
      <c r="B136" s="11" t="s">
        <v>80</v>
      </c>
      <c r="C136" s="12">
        <v>3</v>
      </c>
      <c r="D136" s="11" t="s">
        <v>19</v>
      </c>
      <c r="E136" s="11" t="s">
        <v>55</v>
      </c>
      <c r="F136" s="311" t="s">
        <v>1813</v>
      </c>
      <c r="G136" s="311" t="s">
        <v>1813</v>
      </c>
      <c r="H136" s="64"/>
      <c r="I136" s="9"/>
      <c r="J136" s="9"/>
      <c r="K136" s="9"/>
      <c r="L136" s="63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10">
        <v>22</v>
      </c>
      <c r="B137" s="11" t="s">
        <v>83</v>
      </c>
      <c r="C137" s="12">
        <v>3</v>
      </c>
      <c r="D137" s="11" t="s">
        <v>19</v>
      </c>
      <c r="E137" s="11" t="s">
        <v>55</v>
      </c>
      <c r="F137" s="311" t="s">
        <v>1813</v>
      </c>
      <c r="G137" s="311" t="s">
        <v>1813</v>
      </c>
      <c r="H137" s="64"/>
      <c r="I137" s="9"/>
      <c r="J137" s="9"/>
      <c r="K137" s="9"/>
      <c r="L137" s="63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10">
        <v>23</v>
      </c>
      <c r="B138" s="11" t="s">
        <v>86</v>
      </c>
      <c r="C138" s="12">
        <v>3</v>
      </c>
      <c r="D138" s="11" t="s">
        <v>19</v>
      </c>
      <c r="E138" s="11" t="s">
        <v>55</v>
      </c>
      <c r="F138" s="311" t="s">
        <v>1813</v>
      </c>
      <c r="G138" s="311" t="s">
        <v>1813</v>
      </c>
      <c r="H138" s="64"/>
      <c r="I138" s="9"/>
      <c r="J138" s="9"/>
      <c r="K138" s="9"/>
      <c r="L138" s="63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10">
        <v>92</v>
      </c>
      <c r="B139" s="13" t="s">
        <v>170</v>
      </c>
      <c r="C139" s="13">
        <v>3</v>
      </c>
      <c r="D139" s="13" t="s">
        <v>76</v>
      </c>
      <c r="E139" s="13" t="s">
        <v>55</v>
      </c>
      <c r="F139" s="311" t="s">
        <v>1813</v>
      </c>
      <c r="G139" s="311" t="s">
        <v>1813</v>
      </c>
      <c r="H139" s="64"/>
      <c r="I139" s="9"/>
      <c r="J139" s="9"/>
      <c r="K139" s="9"/>
      <c r="L139" s="63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10">
        <v>117</v>
      </c>
      <c r="B140" s="65" t="s">
        <v>193</v>
      </c>
      <c r="C140" s="65">
        <v>3</v>
      </c>
      <c r="D140" s="65" t="s">
        <v>50</v>
      </c>
      <c r="E140" s="65" t="s">
        <v>55</v>
      </c>
      <c r="F140" s="311" t="s">
        <v>1813</v>
      </c>
      <c r="G140" s="311" t="s">
        <v>1813</v>
      </c>
      <c r="H140" s="64"/>
      <c r="I140" s="9"/>
      <c r="J140" s="9"/>
      <c r="K140" s="9"/>
      <c r="L140" s="63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10">
        <v>121</v>
      </c>
      <c r="B141" s="65" t="s">
        <v>197</v>
      </c>
      <c r="C141" s="65">
        <v>3</v>
      </c>
      <c r="D141" s="66" t="s">
        <v>50</v>
      </c>
      <c r="E141" s="65" t="s">
        <v>55</v>
      </c>
      <c r="F141" s="311" t="s">
        <v>1813</v>
      </c>
      <c r="G141" s="311" t="s">
        <v>1813</v>
      </c>
      <c r="H141" s="64"/>
      <c r="I141" s="9"/>
      <c r="J141" s="9"/>
      <c r="K141" s="9"/>
      <c r="L141" s="63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10">
        <v>286</v>
      </c>
      <c r="B142" s="13" t="s">
        <v>340</v>
      </c>
      <c r="C142" s="13">
        <v>3</v>
      </c>
      <c r="D142" s="13" t="s">
        <v>67</v>
      </c>
      <c r="E142" s="13" t="s">
        <v>55</v>
      </c>
      <c r="F142" s="311" t="s">
        <v>1813</v>
      </c>
      <c r="G142" s="311" t="s">
        <v>1813</v>
      </c>
      <c r="H142" s="64"/>
      <c r="I142" s="9"/>
      <c r="J142" s="9"/>
      <c r="K142" s="9"/>
      <c r="L142" s="63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10">
        <v>289</v>
      </c>
      <c r="B143" s="13" t="s">
        <v>343</v>
      </c>
      <c r="C143" s="13">
        <v>3</v>
      </c>
      <c r="D143" s="13" t="s">
        <v>67</v>
      </c>
      <c r="E143" s="13" t="s">
        <v>55</v>
      </c>
      <c r="F143" s="311" t="s">
        <v>1813</v>
      </c>
      <c r="G143" s="311" t="s">
        <v>1813</v>
      </c>
      <c r="H143" s="64"/>
      <c r="I143" s="9"/>
      <c r="J143" s="9"/>
      <c r="K143" s="9"/>
      <c r="L143" s="63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10">
        <v>290</v>
      </c>
      <c r="B144" s="13" t="s">
        <v>344</v>
      </c>
      <c r="C144" s="13">
        <v>3</v>
      </c>
      <c r="D144" s="13" t="s">
        <v>67</v>
      </c>
      <c r="E144" s="13" t="s">
        <v>55</v>
      </c>
      <c r="F144" s="311" t="s">
        <v>1813</v>
      </c>
      <c r="G144" s="311" t="s">
        <v>1813</v>
      </c>
      <c r="H144" s="64"/>
      <c r="I144" s="9"/>
      <c r="J144" s="9"/>
      <c r="K144" s="9"/>
      <c r="L144" s="63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10">
        <v>293</v>
      </c>
      <c r="B145" s="13" t="s">
        <v>347</v>
      </c>
      <c r="C145" s="13">
        <v>3</v>
      </c>
      <c r="D145" s="13" t="s">
        <v>67</v>
      </c>
      <c r="E145" s="13" t="s">
        <v>55</v>
      </c>
      <c r="F145" s="311" t="s">
        <v>1813</v>
      </c>
      <c r="G145" s="311" t="s">
        <v>1813</v>
      </c>
      <c r="H145" s="64"/>
      <c r="I145" s="9"/>
      <c r="J145" s="9"/>
      <c r="K145" s="9"/>
      <c r="L145" s="63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10">
        <v>294</v>
      </c>
      <c r="B146" s="13" t="s">
        <v>348</v>
      </c>
      <c r="C146" s="13">
        <v>3</v>
      </c>
      <c r="D146" s="13" t="s">
        <v>67</v>
      </c>
      <c r="E146" s="13" t="s">
        <v>55</v>
      </c>
      <c r="F146" s="311" t="s">
        <v>1813</v>
      </c>
      <c r="G146" s="311" t="s">
        <v>1813</v>
      </c>
      <c r="H146" s="64"/>
      <c r="I146" s="9"/>
      <c r="J146" s="9"/>
      <c r="K146" s="9"/>
      <c r="L146" s="63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10">
        <v>296</v>
      </c>
      <c r="B147" s="13" t="s">
        <v>350</v>
      </c>
      <c r="C147" s="13">
        <v>3</v>
      </c>
      <c r="D147" s="13" t="s">
        <v>67</v>
      </c>
      <c r="E147" s="13" t="s">
        <v>55</v>
      </c>
      <c r="F147" s="311" t="s">
        <v>1813</v>
      </c>
      <c r="G147" s="311" t="s">
        <v>1813</v>
      </c>
      <c r="H147" s="64"/>
      <c r="I147" s="9"/>
      <c r="J147" s="9"/>
      <c r="K147" s="9"/>
      <c r="L147" s="63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10">
        <v>343</v>
      </c>
      <c r="B148" s="13" t="s">
        <v>390</v>
      </c>
      <c r="C148" s="13">
        <v>3</v>
      </c>
      <c r="D148" s="13" t="s">
        <v>28</v>
      </c>
      <c r="E148" s="13" t="s">
        <v>55</v>
      </c>
      <c r="F148" s="311" t="s">
        <v>1813</v>
      </c>
      <c r="G148" s="311" t="s">
        <v>1813</v>
      </c>
      <c r="H148" s="64"/>
      <c r="I148" s="9"/>
      <c r="J148" s="9"/>
      <c r="K148" s="9"/>
      <c r="L148" s="63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10">
        <v>368</v>
      </c>
      <c r="B149" s="41" t="s">
        <v>415</v>
      </c>
      <c r="C149" s="13">
        <v>3</v>
      </c>
      <c r="D149" s="13" t="s">
        <v>28</v>
      </c>
      <c r="E149" s="13" t="s">
        <v>55</v>
      </c>
      <c r="F149" s="311" t="s">
        <v>1813</v>
      </c>
      <c r="G149" s="311" t="s">
        <v>1813</v>
      </c>
      <c r="H149" s="64"/>
      <c r="I149" s="9"/>
      <c r="J149" s="9"/>
      <c r="K149" s="9"/>
      <c r="L149" s="63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10">
        <v>395</v>
      </c>
      <c r="B150" s="13" t="s">
        <v>436</v>
      </c>
      <c r="C150" s="13">
        <v>3</v>
      </c>
      <c r="D150" s="13" t="s">
        <v>82</v>
      </c>
      <c r="E150" s="13" t="s">
        <v>55</v>
      </c>
      <c r="F150" s="311" t="s">
        <v>1813</v>
      </c>
      <c r="G150" s="311" t="s">
        <v>1813</v>
      </c>
      <c r="H150" s="64"/>
      <c r="I150" s="9"/>
      <c r="J150" s="9"/>
      <c r="K150" s="9"/>
      <c r="L150" s="63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10">
        <v>399</v>
      </c>
      <c r="B151" s="13" t="s">
        <v>440</v>
      </c>
      <c r="C151" s="13">
        <v>3</v>
      </c>
      <c r="D151" s="13" t="s">
        <v>82</v>
      </c>
      <c r="E151" s="13" t="s">
        <v>55</v>
      </c>
      <c r="F151" s="311" t="s">
        <v>1813</v>
      </c>
      <c r="G151" s="311" t="s">
        <v>1813</v>
      </c>
      <c r="H151" s="64"/>
      <c r="I151" s="9"/>
      <c r="J151" s="9"/>
      <c r="K151" s="9"/>
      <c r="L151" s="63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10">
        <v>400</v>
      </c>
      <c r="B152" s="13" t="s">
        <v>441</v>
      </c>
      <c r="C152" s="13">
        <v>3</v>
      </c>
      <c r="D152" s="13" t="s">
        <v>82</v>
      </c>
      <c r="E152" s="13" t="s">
        <v>55</v>
      </c>
      <c r="F152" s="311" t="s">
        <v>1813</v>
      </c>
      <c r="G152" s="311" t="s">
        <v>1813</v>
      </c>
      <c r="H152" s="64"/>
      <c r="I152" s="9"/>
      <c r="J152" s="9"/>
      <c r="K152" s="9"/>
      <c r="L152" s="63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10">
        <v>409</v>
      </c>
      <c r="B153" s="13" t="s">
        <v>450</v>
      </c>
      <c r="C153" s="13">
        <v>3</v>
      </c>
      <c r="D153" s="13" t="s">
        <v>82</v>
      </c>
      <c r="E153" s="13" t="s">
        <v>55</v>
      </c>
      <c r="F153" s="311" t="s">
        <v>1813</v>
      </c>
      <c r="G153" s="311" t="s">
        <v>1813</v>
      </c>
      <c r="H153" s="64"/>
      <c r="I153" s="9"/>
      <c r="J153" s="9"/>
      <c r="K153" s="9"/>
      <c r="L153" s="63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10">
        <v>418</v>
      </c>
      <c r="B154" s="13" t="s">
        <v>459</v>
      </c>
      <c r="C154" s="13">
        <v>3</v>
      </c>
      <c r="D154" s="13" t="s">
        <v>82</v>
      </c>
      <c r="E154" s="13" t="s">
        <v>55</v>
      </c>
      <c r="F154" s="311" t="s">
        <v>1813</v>
      </c>
      <c r="G154" s="311" t="s">
        <v>1813</v>
      </c>
      <c r="H154" s="64"/>
      <c r="I154" s="9"/>
      <c r="J154" s="9"/>
      <c r="K154" s="9"/>
      <c r="L154" s="63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10">
        <v>512</v>
      </c>
      <c r="B155" s="13" t="s">
        <v>549</v>
      </c>
      <c r="C155" s="13">
        <v>3</v>
      </c>
      <c r="D155" s="13" t="s">
        <v>94</v>
      </c>
      <c r="E155" s="13" t="s">
        <v>55</v>
      </c>
      <c r="F155" s="311" t="s">
        <v>1813</v>
      </c>
      <c r="G155" s="311" t="s">
        <v>1813</v>
      </c>
      <c r="H155" s="64"/>
      <c r="I155" s="9"/>
      <c r="J155" s="9"/>
      <c r="K155" s="9"/>
      <c r="L155" s="63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10">
        <v>514</v>
      </c>
      <c r="B156" s="13" t="s">
        <v>551</v>
      </c>
      <c r="C156" s="13">
        <v>3</v>
      </c>
      <c r="D156" s="13" t="s">
        <v>94</v>
      </c>
      <c r="E156" s="13" t="s">
        <v>55</v>
      </c>
      <c r="F156" s="311" t="s">
        <v>1813</v>
      </c>
      <c r="G156" s="311" t="s">
        <v>1813</v>
      </c>
      <c r="H156" s="64"/>
      <c r="I156" s="9"/>
      <c r="J156" s="9"/>
      <c r="K156" s="9"/>
      <c r="L156" s="63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10">
        <v>515</v>
      </c>
      <c r="B157" s="13" t="s">
        <v>552</v>
      </c>
      <c r="C157" s="13">
        <v>3</v>
      </c>
      <c r="D157" s="13" t="s">
        <v>94</v>
      </c>
      <c r="E157" s="13" t="s">
        <v>55</v>
      </c>
      <c r="F157" s="311" t="s">
        <v>1813</v>
      </c>
      <c r="G157" s="311" t="s">
        <v>1813</v>
      </c>
      <c r="H157" s="64"/>
      <c r="I157" s="9"/>
      <c r="J157" s="9"/>
      <c r="K157" s="9"/>
      <c r="L157" s="63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10">
        <v>520</v>
      </c>
      <c r="B158" s="41" t="s">
        <v>557</v>
      </c>
      <c r="C158" s="41">
        <v>3</v>
      </c>
      <c r="D158" s="13" t="s">
        <v>94</v>
      </c>
      <c r="E158" s="41" t="s">
        <v>55</v>
      </c>
      <c r="F158" s="311" t="s">
        <v>1813</v>
      </c>
      <c r="G158" s="311" t="s">
        <v>1813</v>
      </c>
      <c r="H158" s="64"/>
      <c r="I158" s="9"/>
      <c r="J158" s="9"/>
      <c r="K158" s="9"/>
      <c r="L158" s="63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10">
        <v>522</v>
      </c>
      <c r="B159" s="13" t="s">
        <v>559</v>
      </c>
      <c r="C159" s="13">
        <v>3</v>
      </c>
      <c r="D159" s="13" t="s">
        <v>94</v>
      </c>
      <c r="E159" s="13" t="s">
        <v>55</v>
      </c>
      <c r="F159" s="311" t="s">
        <v>1813</v>
      </c>
      <c r="G159" s="311" t="s">
        <v>1813</v>
      </c>
      <c r="H159" s="64"/>
      <c r="I159" s="9"/>
      <c r="J159" s="9"/>
      <c r="K159" s="9"/>
      <c r="L159" s="63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10">
        <v>526</v>
      </c>
      <c r="B160" s="13" t="s">
        <v>563</v>
      </c>
      <c r="C160" s="13">
        <v>3</v>
      </c>
      <c r="D160" s="13" t="s">
        <v>94</v>
      </c>
      <c r="E160" s="13" t="s">
        <v>55</v>
      </c>
      <c r="F160" s="311" t="s">
        <v>1813</v>
      </c>
      <c r="G160" s="311" t="s">
        <v>1813</v>
      </c>
      <c r="H160" s="64"/>
      <c r="I160" s="9"/>
      <c r="J160" s="9"/>
      <c r="K160" s="9"/>
      <c r="L160" s="63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10">
        <v>530</v>
      </c>
      <c r="B161" s="13" t="s">
        <v>567</v>
      </c>
      <c r="C161" s="13">
        <v>3</v>
      </c>
      <c r="D161" s="13" t="s">
        <v>94</v>
      </c>
      <c r="E161" s="13" t="s">
        <v>55</v>
      </c>
      <c r="F161" s="311" t="s">
        <v>1813</v>
      </c>
      <c r="G161" s="311" t="s">
        <v>1813</v>
      </c>
      <c r="H161" s="64"/>
      <c r="I161" s="9"/>
      <c r="J161" s="9"/>
      <c r="K161" s="9"/>
      <c r="L161" s="63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10">
        <v>534</v>
      </c>
      <c r="B162" s="13" t="s">
        <v>571</v>
      </c>
      <c r="C162" s="13">
        <v>3</v>
      </c>
      <c r="D162" s="13" t="s">
        <v>94</v>
      </c>
      <c r="E162" s="13" t="s">
        <v>55</v>
      </c>
      <c r="F162" s="311" t="s">
        <v>1813</v>
      </c>
      <c r="G162" s="311" t="s">
        <v>1813</v>
      </c>
      <c r="H162" s="64"/>
      <c r="I162" s="9"/>
      <c r="J162" s="9"/>
      <c r="K162" s="9"/>
      <c r="L162" s="63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10">
        <v>622</v>
      </c>
      <c r="B163" s="41" t="s">
        <v>659</v>
      </c>
      <c r="C163" s="41">
        <v>3</v>
      </c>
      <c r="D163" s="13" t="s">
        <v>94</v>
      </c>
      <c r="E163" s="41" t="s">
        <v>55</v>
      </c>
      <c r="F163" s="311" t="s">
        <v>1813</v>
      </c>
      <c r="G163" s="311" t="s">
        <v>1813</v>
      </c>
      <c r="H163" s="64"/>
      <c r="I163" s="9"/>
      <c r="J163" s="9"/>
      <c r="K163" s="9"/>
      <c r="L163" s="63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10">
        <v>695</v>
      </c>
      <c r="B164" s="13" t="s">
        <v>721</v>
      </c>
      <c r="C164" s="13">
        <v>3</v>
      </c>
      <c r="D164" s="13" t="s">
        <v>40</v>
      </c>
      <c r="E164" s="13" t="s">
        <v>55</v>
      </c>
      <c r="F164" s="311" t="s">
        <v>1813</v>
      </c>
      <c r="G164" s="311" t="s">
        <v>1813</v>
      </c>
      <c r="H164" s="64"/>
      <c r="I164" s="9"/>
      <c r="J164" s="9"/>
      <c r="K164" s="9"/>
      <c r="L164" s="63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10">
        <v>696</v>
      </c>
      <c r="B165" s="13" t="s">
        <v>722</v>
      </c>
      <c r="C165" s="13">
        <v>3</v>
      </c>
      <c r="D165" s="13" t="s">
        <v>40</v>
      </c>
      <c r="E165" s="13" t="s">
        <v>55</v>
      </c>
      <c r="F165" s="311" t="s">
        <v>1813</v>
      </c>
      <c r="G165" s="311" t="s">
        <v>1813</v>
      </c>
      <c r="H165" s="64"/>
      <c r="I165" s="9"/>
      <c r="J165" s="9"/>
      <c r="K165" s="9"/>
      <c r="L165" s="63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10">
        <v>697</v>
      </c>
      <c r="B166" s="13" t="s">
        <v>723</v>
      </c>
      <c r="C166" s="13">
        <v>3</v>
      </c>
      <c r="D166" s="13" t="s">
        <v>40</v>
      </c>
      <c r="E166" s="13" t="s">
        <v>55</v>
      </c>
      <c r="F166" s="311" t="s">
        <v>1813</v>
      </c>
      <c r="G166" s="311" t="s">
        <v>1813</v>
      </c>
      <c r="H166" s="64"/>
      <c r="I166" s="9"/>
      <c r="J166" s="9"/>
      <c r="K166" s="9"/>
      <c r="L166" s="63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10">
        <v>698</v>
      </c>
      <c r="B167" s="13" t="s">
        <v>724</v>
      </c>
      <c r="C167" s="13">
        <v>3</v>
      </c>
      <c r="D167" s="13" t="s">
        <v>40</v>
      </c>
      <c r="E167" s="13" t="s">
        <v>55</v>
      </c>
      <c r="F167" s="311" t="s">
        <v>1813</v>
      </c>
      <c r="G167" s="311" t="s">
        <v>1813</v>
      </c>
      <c r="H167" s="64"/>
      <c r="I167" s="9"/>
      <c r="J167" s="9"/>
      <c r="K167" s="9"/>
      <c r="L167" s="63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10">
        <v>699</v>
      </c>
      <c r="B168" s="13" t="s">
        <v>725</v>
      </c>
      <c r="C168" s="13">
        <v>3</v>
      </c>
      <c r="D168" s="13" t="s">
        <v>40</v>
      </c>
      <c r="E168" s="13" t="s">
        <v>55</v>
      </c>
      <c r="F168" s="311" t="s">
        <v>1813</v>
      </c>
      <c r="G168" s="311" t="s">
        <v>1813</v>
      </c>
      <c r="H168" s="64"/>
      <c r="I168" s="9"/>
      <c r="J168" s="8"/>
      <c r="K168" s="9"/>
      <c r="L168" s="63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10">
        <v>701</v>
      </c>
      <c r="B169" s="41" t="s">
        <v>727</v>
      </c>
      <c r="C169" s="41">
        <v>3</v>
      </c>
      <c r="D169" s="13" t="s">
        <v>40</v>
      </c>
      <c r="E169" s="41" t="s">
        <v>55</v>
      </c>
      <c r="F169" s="311" t="s">
        <v>1813</v>
      </c>
      <c r="G169" s="311" t="s">
        <v>1813</v>
      </c>
      <c r="H169" s="64"/>
      <c r="I169" s="9"/>
      <c r="J169" s="9"/>
      <c r="K169" s="9"/>
      <c r="L169" s="63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10">
        <v>702</v>
      </c>
      <c r="B170" s="13" t="s">
        <v>728</v>
      </c>
      <c r="C170" s="13">
        <v>3</v>
      </c>
      <c r="D170" s="13" t="s">
        <v>40</v>
      </c>
      <c r="E170" s="13" t="s">
        <v>55</v>
      </c>
      <c r="F170" s="311" t="s">
        <v>1813</v>
      </c>
      <c r="G170" s="311" t="s">
        <v>1813</v>
      </c>
      <c r="H170" s="64"/>
      <c r="I170" s="9"/>
      <c r="J170" s="9"/>
      <c r="K170" s="9"/>
      <c r="L170" s="63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0">
        <v>703</v>
      </c>
      <c r="B171" s="13" t="s">
        <v>729</v>
      </c>
      <c r="C171" s="13">
        <v>3</v>
      </c>
      <c r="D171" s="13" t="s">
        <v>40</v>
      </c>
      <c r="E171" s="13" t="s">
        <v>55</v>
      </c>
      <c r="F171" s="311" t="s">
        <v>1813</v>
      </c>
      <c r="G171" s="311" t="s">
        <v>1813</v>
      </c>
      <c r="H171" s="64"/>
      <c r="I171" s="9"/>
      <c r="J171" s="9"/>
      <c r="K171" s="9"/>
      <c r="L171" s="63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10">
        <v>765</v>
      </c>
      <c r="B172" s="13" t="s">
        <v>792</v>
      </c>
      <c r="C172" s="13">
        <v>3</v>
      </c>
      <c r="D172" s="13" t="s">
        <v>40</v>
      </c>
      <c r="E172" s="13" t="s">
        <v>55</v>
      </c>
      <c r="F172" s="311" t="s">
        <v>1813</v>
      </c>
      <c r="G172" s="311" t="s">
        <v>1813</v>
      </c>
      <c r="H172" s="64"/>
      <c r="I172" s="9"/>
      <c r="J172" s="9"/>
      <c r="K172" s="9"/>
      <c r="L172" s="63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10">
        <v>779</v>
      </c>
      <c r="B173" s="13" t="s">
        <v>799</v>
      </c>
      <c r="C173" s="13">
        <v>3</v>
      </c>
      <c r="D173" s="13" t="s">
        <v>64</v>
      </c>
      <c r="E173" s="13" t="s">
        <v>55</v>
      </c>
      <c r="F173" s="311" t="s">
        <v>1813</v>
      </c>
      <c r="G173" s="311" t="s">
        <v>1813</v>
      </c>
      <c r="H173" s="64"/>
      <c r="I173" s="9"/>
      <c r="J173" s="9"/>
      <c r="K173" s="9"/>
      <c r="L173" s="63"/>
      <c r="M173" s="8"/>
      <c r="N173" s="8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10">
        <v>797</v>
      </c>
      <c r="B174" s="13" t="s">
        <v>817</v>
      </c>
      <c r="C174" s="13">
        <v>3</v>
      </c>
      <c r="D174" s="13" t="s">
        <v>64</v>
      </c>
      <c r="E174" s="13" t="s">
        <v>55</v>
      </c>
      <c r="F174" s="311" t="s">
        <v>1813</v>
      </c>
      <c r="G174" s="311" t="s">
        <v>1813</v>
      </c>
      <c r="H174" s="64"/>
      <c r="I174" s="9"/>
      <c r="J174" s="9"/>
      <c r="K174" s="8"/>
      <c r="L174" s="64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10">
        <v>800</v>
      </c>
      <c r="B175" s="73" t="s">
        <v>819</v>
      </c>
      <c r="C175" s="73">
        <v>3</v>
      </c>
      <c r="D175" s="10" t="s">
        <v>70</v>
      </c>
      <c r="E175" s="73" t="s">
        <v>55</v>
      </c>
      <c r="F175" s="311" t="s">
        <v>1813</v>
      </c>
      <c r="G175" s="311" t="s">
        <v>1813</v>
      </c>
      <c r="H175" s="64"/>
      <c r="I175" s="9"/>
      <c r="J175" s="9"/>
      <c r="K175" s="9"/>
      <c r="L175" s="63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10">
        <v>801</v>
      </c>
      <c r="B176" s="73" t="s">
        <v>820</v>
      </c>
      <c r="C176" s="73">
        <v>3</v>
      </c>
      <c r="D176" s="10" t="s">
        <v>70</v>
      </c>
      <c r="E176" s="73" t="s">
        <v>55</v>
      </c>
      <c r="F176" s="311" t="s">
        <v>1813</v>
      </c>
      <c r="G176" s="311" t="s">
        <v>1813</v>
      </c>
      <c r="H176" s="64"/>
      <c r="I176" s="9"/>
      <c r="J176" s="8"/>
      <c r="K176" s="9"/>
      <c r="L176" s="63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10">
        <v>837</v>
      </c>
      <c r="B177" s="65" t="s">
        <v>849</v>
      </c>
      <c r="C177" s="65">
        <v>3</v>
      </c>
      <c r="D177" s="65" t="s">
        <v>91</v>
      </c>
      <c r="E177" s="65" t="s">
        <v>55</v>
      </c>
      <c r="F177" s="311" t="s">
        <v>1813</v>
      </c>
      <c r="G177" s="311" t="s">
        <v>1813</v>
      </c>
      <c r="H177" s="64"/>
      <c r="I177" s="9"/>
      <c r="J177" s="8"/>
      <c r="K177" s="9"/>
      <c r="L177" s="63"/>
      <c r="M177" s="8"/>
      <c r="N177" s="8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10">
        <v>838</v>
      </c>
      <c r="B178" s="65" t="s">
        <v>850</v>
      </c>
      <c r="C178" s="65">
        <v>3</v>
      </c>
      <c r="D178" s="65" t="s">
        <v>91</v>
      </c>
      <c r="E178" s="65" t="s">
        <v>55</v>
      </c>
      <c r="F178" s="311" t="s">
        <v>1813</v>
      </c>
      <c r="G178" s="311" t="s">
        <v>1813</v>
      </c>
      <c r="H178" s="64"/>
      <c r="I178" s="9"/>
      <c r="J178" s="8"/>
      <c r="K178" s="8"/>
      <c r="L178" s="64"/>
      <c r="M178" s="8"/>
      <c r="N178" s="8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10">
        <v>839</v>
      </c>
      <c r="B179" s="65" t="s">
        <v>851</v>
      </c>
      <c r="C179" s="65">
        <v>3</v>
      </c>
      <c r="D179" s="65" t="s">
        <v>91</v>
      </c>
      <c r="E179" s="65" t="s">
        <v>55</v>
      </c>
      <c r="F179" s="311" t="s">
        <v>1813</v>
      </c>
      <c r="G179" s="311" t="s">
        <v>1813</v>
      </c>
      <c r="H179" s="64"/>
      <c r="I179" s="9"/>
      <c r="J179" s="8"/>
      <c r="K179" s="8"/>
      <c r="L179" s="64"/>
      <c r="M179" s="8"/>
      <c r="N179" s="8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10">
        <v>840</v>
      </c>
      <c r="B180" s="65" t="s">
        <v>852</v>
      </c>
      <c r="C180" s="65">
        <v>3</v>
      </c>
      <c r="D180" s="65" t="s">
        <v>91</v>
      </c>
      <c r="E180" s="65" t="s">
        <v>55</v>
      </c>
      <c r="F180" s="311" t="s">
        <v>1813</v>
      </c>
      <c r="G180" s="311" t="s">
        <v>1813</v>
      </c>
      <c r="H180" s="64"/>
      <c r="I180" s="9"/>
      <c r="J180" s="8"/>
      <c r="K180" s="8"/>
      <c r="L180" s="64"/>
      <c r="M180" s="8"/>
      <c r="N180" s="8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10">
        <v>920</v>
      </c>
      <c r="B181" s="13" t="s">
        <v>917</v>
      </c>
      <c r="C181" s="13">
        <v>3</v>
      </c>
      <c r="D181" s="13" t="s">
        <v>25</v>
      </c>
      <c r="E181" s="13" t="s">
        <v>55</v>
      </c>
      <c r="F181" s="311" t="s">
        <v>1813</v>
      </c>
      <c r="G181" s="311" t="s">
        <v>1813</v>
      </c>
      <c r="H181" s="64"/>
      <c r="I181" s="9"/>
      <c r="J181" s="8"/>
      <c r="K181" s="8"/>
      <c r="L181" s="64"/>
      <c r="M181" s="8"/>
      <c r="N181" s="8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10">
        <v>921</v>
      </c>
      <c r="B182" s="13" t="s">
        <v>918</v>
      </c>
      <c r="C182" s="13">
        <v>3</v>
      </c>
      <c r="D182" s="13" t="s">
        <v>25</v>
      </c>
      <c r="E182" s="13" t="s">
        <v>55</v>
      </c>
      <c r="F182" s="311" t="s">
        <v>1813</v>
      </c>
      <c r="G182" s="311" t="s">
        <v>1813</v>
      </c>
      <c r="H182" s="64"/>
      <c r="I182" s="9"/>
      <c r="J182" s="8"/>
      <c r="K182" s="8"/>
      <c r="L182" s="64"/>
      <c r="M182" s="8"/>
      <c r="N182" s="8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10">
        <v>922</v>
      </c>
      <c r="B183" s="13" t="s">
        <v>919</v>
      </c>
      <c r="C183" s="13">
        <v>3</v>
      </c>
      <c r="D183" s="13" t="s">
        <v>25</v>
      </c>
      <c r="E183" s="13" t="s">
        <v>55</v>
      </c>
      <c r="F183" s="311" t="s">
        <v>1813</v>
      </c>
      <c r="G183" s="311" t="s">
        <v>1813</v>
      </c>
      <c r="H183" s="64"/>
      <c r="I183" s="9"/>
      <c r="J183" s="9"/>
      <c r="K183" s="8"/>
      <c r="L183" s="64"/>
      <c r="M183" s="8"/>
      <c r="N183" s="8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10">
        <v>970</v>
      </c>
      <c r="B184" s="13" t="s">
        <v>966</v>
      </c>
      <c r="C184" s="13">
        <v>3</v>
      </c>
      <c r="D184" s="13" t="s">
        <v>85</v>
      </c>
      <c r="E184" s="13" t="s">
        <v>55</v>
      </c>
      <c r="F184" s="311" t="s">
        <v>1813</v>
      </c>
      <c r="G184" s="311" t="s">
        <v>1813</v>
      </c>
      <c r="H184" s="64"/>
      <c r="I184" s="9"/>
      <c r="J184" s="9"/>
      <c r="K184" s="8"/>
      <c r="L184" s="64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10">
        <v>973</v>
      </c>
      <c r="B185" s="13" t="s">
        <v>969</v>
      </c>
      <c r="C185" s="13">
        <v>3</v>
      </c>
      <c r="D185" s="13" t="s">
        <v>85</v>
      </c>
      <c r="E185" s="13" t="s">
        <v>55</v>
      </c>
      <c r="F185" s="311" t="s">
        <v>1813</v>
      </c>
      <c r="G185" s="311" t="s">
        <v>1813</v>
      </c>
      <c r="H185" s="64"/>
      <c r="I185" s="9"/>
      <c r="J185" s="9"/>
      <c r="K185" s="9"/>
      <c r="L185" s="63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10">
        <v>979</v>
      </c>
      <c r="B186" s="13" t="s">
        <v>975</v>
      </c>
      <c r="C186" s="13">
        <v>3</v>
      </c>
      <c r="D186" s="13" t="s">
        <v>85</v>
      </c>
      <c r="E186" s="13" t="s">
        <v>55</v>
      </c>
      <c r="F186" s="311" t="s">
        <v>1813</v>
      </c>
      <c r="G186" s="311" t="s">
        <v>1813</v>
      </c>
      <c r="H186" s="64"/>
      <c r="I186" s="9"/>
      <c r="J186" s="9"/>
      <c r="K186" s="9"/>
      <c r="L186" s="63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10">
        <v>983</v>
      </c>
      <c r="B187" s="13" t="s">
        <v>979</v>
      </c>
      <c r="C187" s="13">
        <v>3</v>
      </c>
      <c r="D187" s="13" t="s">
        <v>85</v>
      </c>
      <c r="E187" s="13" t="s">
        <v>55</v>
      </c>
      <c r="F187" s="311" t="s">
        <v>1813</v>
      </c>
      <c r="G187" s="311" t="s">
        <v>1813</v>
      </c>
      <c r="H187" s="64"/>
      <c r="I187" s="9"/>
      <c r="J187" s="9"/>
      <c r="K187" s="9"/>
      <c r="L187" s="63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10">
        <v>984</v>
      </c>
      <c r="B188" s="13" t="s">
        <v>980</v>
      </c>
      <c r="C188" s="13">
        <v>3</v>
      </c>
      <c r="D188" s="13" t="s">
        <v>85</v>
      </c>
      <c r="E188" s="13" t="s">
        <v>55</v>
      </c>
      <c r="F188" s="311" t="s">
        <v>1813</v>
      </c>
      <c r="G188" s="311" t="s">
        <v>1813</v>
      </c>
      <c r="H188" s="64"/>
      <c r="I188" s="9"/>
      <c r="J188" s="9"/>
      <c r="K188" s="9"/>
      <c r="L188" s="63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10">
        <v>1025</v>
      </c>
      <c r="B189" s="41" t="s">
        <v>1013</v>
      </c>
      <c r="C189" s="41">
        <v>3</v>
      </c>
      <c r="D189" s="13" t="s">
        <v>42</v>
      </c>
      <c r="E189" s="41" t="s">
        <v>55</v>
      </c>
      <c r="F189" s="311" t="s">
        <v>1813</v>
      </c>
      <c r="G189" s="311" t="s">
        <v>1813</v>
      </c>
      <c r="H189" s="64"/>
      <c r="I189" s="9"/>
      <c r="J189" s="9"/>
      <c r="K189" s="9"/>
      <c r="L189" s="63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10">
        <v>1029</v>
      </c>
      <c r="B190" s="13" t="s">
        <v>1017</v>
      </c>
      <c r="C190" s="13">
        <v>3</v>
      </c>
      <c r="D190" s="13" t="s">
        <v>42</v>
      </c>
      <c r="E190" s="13" t="s">
        <v>55</v>
      </c>
      <c r="F190" s="311" t="s">
        <v>1813</v>
      </c>
      <c r="G190" s="311" t="s">
        <v>1813</v>
      </c>
      <c r="H190" s="64"/>
      <c r="I190" s="9"/>
      <c r="J190" s="9"/>
      <c r="K190" s="9"/>
      <c r="L190" s="63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10">
        <v>1033</v>
      </c>
      <c r="B191" s="13" t="s">
        <v>1021</v>
      </c>
      <c r="C191" s="13">
        <v>3</v>
      </c>
      <c r="D191" s="13" t="s">
        <v>42</v>
      </c>
      <c r="E191" s="13" t="s">
        <v>55</v>
      </c>
      <c r="F191" s="311" t="s">
        <v>1813</v>
      </c>
      <c r="G191" s="311" t="s">
        <v>1813</v>
      </c>
      <c r="H191" s="64"/>
      <c r="I191" s="9"/>
      <c r="J191" s="8"/>
      <c r="K191" s="9"/>
      <c r="L191" s="63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10">
        <v>1037</v>
      </c>
      <c r="B192" s="13" t="s">
        <v>1025</v>
      </c>
      <c r="C192" s="13">
        <v>3</v>
      </c>
      <c r="D192" s="13" t="s">
        <v>42</v>
      </c>
      <c r="E192" s="13" t="s">
        <v>55</v>
      </c>
      <c r="F192" s="311" t="s">
        <v>1813</v>
      </c>
      <c r="G192" s="311" t="s">
        <v>1813</v>
      </c>
      <c r="H192" s="64"/>
      <c r="I192" s="9"/>
      <c r="J192" s="9"/>
      <c r="K192" s="9"/>
      <c r="L192" s="63"/>
      <c r="M192" s="8"/>
      <c r="N192" s="8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80">
        <v>1078</v>
      </c>
      <c r="B193" s="13" t="s">
        <v>1066</v>
      </c>
      <c r="C193" s="13">
        <v>3</v>
      </c>
      <c r="D193" s="13" t="s">
        <v>16</v>
      </c>
      <c r="E193" s="13" t="s">
        <v>55</v>
      </c>
      <c r="F193" s="311" t="s">
        <v>1813</v>
      </c>
      <c r="G193" s="311" t="s">
        <v>1813</v>
      </c>
      <c r="H193" s="64"/>
      <c r="I193" s="9"/>
      <c r="J193" s="8"/>
      <c r="K193" s="8"/>
      <c r="L193" s="64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80">
        <v>1091</v>
      </c>
      <c r="B194" s="10" t="s">
        <v>1079</v>
      </c>
      <c r="C194" s="10">
        <v>3</v>
      </c>
      <c r="D194" s="13" t="s">
        <v>16</v>
      </c>
      <c r="E194" s="13" t="s">
        <v>55</v>
      </c>
      <c r="F194" s="311" t="s">
        <v>1813</v>
      </c>
      <c r="G194" s="311" t="s">
        <v>1813</v>
      </c>
      <c r="H194" s="64"/>
      <c r="I194" s="9"/>
      <c r="J194" s="9"/>
      <c r="K194" s="9"/>
      <c r="L194" s="63"/>
      <c r="M194" s="8"/>
      <c r="N194" s="8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80">
        <v>1093</v>
      </c>
      <c r="B195" s="13" t="s">
        <v>1081</v>
      </c>
      <c r="C195" s="13">
        <v>3</v>
      </c>
      <c r="D195" s="13" t="s">
        <v>16</v>
      </c>
      <c r="E195" s="13" t="s">
        <v>55</v>
      </c>
      <c r="F195" s="311" t="s">
        <v>1813</v>
      </c>
      <c r="G195" s="311" t="s">
        <v>1813</v>
      </c>
      <c r="H195" s="64"/>
      <c r="I195" s="9"/>
      <c r="J195" s="9"/>
      <c r="K195" s="8"/>
      <c r="L195" s="64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10">
        <v>1138</v>
      </c>
      <c r="B196" s="13" t="s">
        <v>1118</v>
      </c>
      <c r="C196" s="13">
        <v>3</v>
      </c>
      <c r="D196" s="13" t="s">
        <v>88</v>
      </c>
      <c r="E196" s="13" t="s">
        <v>55</v>
      </c>
      <c r="F196" s="311" t="s">
        <v>1813</v>
      </c>
      <c r="G196" s="311" t="s">
        <v>1813</v>
      </c>
      <c r="H196" s="64"/>
      <c r="I196" s="9"/>
      <c r="J196" s="9"/>
      <c r="K196" s="9"/>
      <c r="L196" s="63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10">
        <v>1200</v>
      </c>
      <c r="B197" s="13" t="s">
        <v>1172</v>
      </c>
      <c r="C197" s="13">
        <v>3</v>
      </c>
      <c r="D197" s="13" t="s">
        <v>61</v>
      </c>
      <c r="E197" s="13" t="s">
        <v>55</v>
      </c>
      <c r="F197" s="311" t="s">
        <v>1813</v>
      </c>
      <c r="G197" s="311" t="s">
        <v>1813</v>
      </c>
      <c r="H197" s="64"/>
      <c r="I197" s="9"/>
      <c r="J197" s="9"/>
      <c r="K197" s="9"/>
      <c r="L197" s="63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10">
        <v>1201</v>
      </c>
      <c r="B198" s="13" t="s">
        <v>1173</v>
      </c>
      <c r="C198" s="13">
        <v>3</v>
      </c>
      <c r="D198" s="13" t="s">
        <v>61</v>
      </c>
      <c r="E198" s="13" t="s">
        <v>55</v>
      </c>
      <c r="F198" s="311" t="s">
        <v>1813</v>
      </c>
      <c r="G198" s="311" t="s">
        <v>1813</v>
      </c>
      <c r="H198" s="64"/>
      <c r="I198" s="9"/>
      <c r="J198" s="9"/>
      <c r="K198" s="9"/>
      <c r="L198" s="63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10">
        <v>1258</v>
      </c>
      <c r="B199" s="73" t="s">
        <v>1222</v>
      </c>
      <c r="C199" s="73">
        <v>3</v>
      </c>
      <c r="D199" s="10" t="s">
        <v>73</v>
      </c>
      <c r="E199" s="73" t="s">
        <v>55</v>
      </c>
      <c r="F199" s="311" t="s">
        <v>1813</v>
      </c>
      <c r="G199" s="311" t="s">
        <v>1813</v>
      </c>
      <c r="H199" s="64"/>
      <c r="I199" s="9"/>
      <c r="J199" s="9"/>
      <c r="K199" s="9"/>
      <c r="L199" s="63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10">
        <v>1259</v>
      </c>
      <c r="B200" s="73" t="s">
        <v>1223</v>
      </c>
      <c r="C200" s="73">
        <v>3</v>
      </c>
      <c r="D200" s="10" t="s">
        <v>73</v>
      </c>
      <c r="E200" s="73" t="s">
        <v>55</v>
      </c>
      <c r="F200" s="311" t="s">
        <v>1813</v>
      </c>
      <c r="G200" s="311" t="s">
        <v>1813</v>
      </c>
      <c r="H200" s="64"/>
      <c r="I200" s="9"/>
      <c r="J200" s="9"/>
      <c r="K200" s="9"/>
      <c r="L200" s="63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10">
        <v>1260</v>
      </c>
      <c r="B201" s="73" t="s">
        <v>1224</v>
      </c>
      <c r="C201" s="73">
        <v>3</v>
      </c>
      <c r="D201" s="10" t="s">
        <v>73</v>
      </c>
      <c r="E201" s="73" t="s">
        <v>55</v>
      </c>
      <c r="F201" s="311" t="s">
        <v>1813</v>
      </c>
      <c r="G201" s="311" t="s">
        <v>1813</v>
      </c>
      <c r="H201" s="64"/>
      <c r="I201" s="9"/>
      <c r="J201" s="9"/>
      <c r="K201" s="9"/>
      <c r="L201" s="63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10">
        <v>1280</v>
      </c>
      <c r="B202" s="10" t="s">
        <v>1234</v>
      </c>
      <c r="C202" s="10">
        <v>3</v>
      </c>
      <c r="D202" s="10" t="s">
        <v>34</v>
      </c>
      <c r="E202" s="10" t="s">
        <v>55</v>
      </c>
      <c r="F202" s="311" t="s">
        <v>1813</v>
      </c>
      <c r="G202" s="311" t="s">
        <v>1813</v>
      </c>
      <c r="H202" s="64"/>
      <c r="I202" s="9"/>
      <c r="J202" s="9"/>
      <c r="K202" s="9"/>
      <c r="L202" s="63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10">
        <v>1283</v>
      </c>
      <c r="B203" s="10" t="s">
        <v>1237</v>
      </c>
      <c r="C203" s="10">
        <v>3</v>
      </c>
      <c r="D203" s="10" t="s">
        <v>34</v>
      </c>
      <c r="E203" s="10" t="s">
        <v>55</v>
      </c>
      <c r="F203" s="311" t="s">
        <v>1813</v>
      </c>
      <c r="G203" s="311" t="s">
        <v>1813</v>
      </c>
      <c r="H203" s="64"/>
      <c r="I203" s="9"/>
      <c r="J203" s="9"/>
      <c r="K203" s="9"/>
      <c r="L203" s="63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10">
        <v>1341</v>
      </c>
      <c r="B204" s="10" t="s">
        <v>1295</v>
      </c>
      <c r="C204" s="10">
        <v>3</v>
      </c>
      <c r="D204" s="10" t="s">
        <v>34</v>
      </c>
      <c r="E204" s="10" t="s">
        <v>55</v>
      </c>
      <c r="F204" s="311" t="s">
        <v>1813</v>
      </c>
      <c r="G204" s="311" t="s">
        <v>1813</v>
      </c>
      <c r="H204" s="64"/>
      <c r="I204" s="9"/>
      <c r="J204" s="9"/>
      <c r="K204" s="9"/>
      <c r="L204" s="63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10">
        <v>1342</v>
      </c>
      <c r="B205" s="10" t="s">
        <v>1296</v>
      </c>
      <c r="C205" s="10">
        <v>3</v>
      </c>
      <c r="D205" s="10" t="s">
        <v>34</v>
      </c>
      <c r="E205" s="10" t="s">
        <v>55</v>
      </c>
      <c r="F205" s="311" t="s">
        <v>1813</v>
      </c>
      <c r="G205" s="311" t="s">
        <v>1813</v>
      </c>
      <c r="H205" s="64"/>
      <c r="I205" s="9"/>
      <c r="J205" s="9"/>
      <c r="K205" s="9"/>
      <c r="L205" s="63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10">
        <v>1350</v>
      </c>
      <c r="B206" s="10" t="s">
        <v>1304</v>
      </c>
      <c r="C206" s="10">
        <v>3</v>
      </c>
      <c r="D206" s="10" t="s">
        <v>42</v>
      </c>
      <c r="E206" s="10" t="s">
        <v>55</v>
      </c>
      <c r="F206" s="311" t="s">
        <v>1813</v>
      </c>
      <c r="G206" s="311" t="s">
        <v>1813</v>
      </c>
      <c r="H206" s="64"/>
      <c r="I206" s="9"/>
      <c r="J206" s="9"/>
      <c r="K206" s="9"/>
      <c r="L206" s="63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10">
        <v>24</v>
      </c>
      <c r="B207" s="11" t="s">
        <v>89</v>
      </c>
      <c r="C207" s="12">
        <v>4</v>
      </c>
      <c r="D207" s="11" t="s">
        <v>19</v>
      </c>
      <c r="E207" s="11" t="s">
        <v>55</v>
      </c>
      <c r="F207" s="311" t="s">
        <v>1813</v>
      </c>
      <c r="G207" s="311" t="s">
        <v>1813</v>
      </c>
      <c r="H207" s="64"/>
      <c r="I207" s="9"/>
      <c r="J207" s="9"/>
      <c r="K207" s="9"/>
      <c r="L207" s="63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10">
        <v>25</v>
      </c>
      <c r="B208" s="11" t="s">
        <v>92</v>
      </c>
      <c r="C208" s="12">
        <v>4</v>
      </c>
      <c r="D208" s="11" t="s">
        <v>19</v>
      </c>
      <c r="E208" s="11" t="s">
        <v>55</v>
      </c>
      <c r="F208" s="311" t="s">
        <v>1813</v>
      </c>
      <c r="G208" s="311" t="s">
        <v>1813</v>
      </c>
      <c r="H208" s="64"/>
      <c r="I208" s="8"/>
      <c r="J208" s="9"/>
      <c r="K208" s="9"/>
      <c r="L208" s="63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10">
        <v>26</v>
      </c>
      <c r="B209" s="11" t="s">
        <v>95</v>
      </c>
      <c r="C209" s="12">
        <v>4</v>
      </c>
      <c r="D209" s="11" t="s">
        <v>19</v>
      </c>
      <c r="E209" s="11" t="s">
        <v>55</v>
      </c>
      <c r="F209" s="311" t="s">
        <v>1813</v>
      </c>
      <c r="G209" s="311" t="s">
        <v>1813</v>
      </c>
      <c r="H209" s="64"/>
      <c r="I209" s="9"/>
      <c r="J209" s="9"/>
      <c r="K209" s="9"/>
      <c r="L209" s="63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10">
        <v>27</v>
      </c>
      <c r="B210" s="11" t="s">
        <v>97</v>
      </c>
      <c r="C210" s="12">
        <v>4</v>
      </c>
      <c r="D210" s="11" t="s">
        <v>19</v>
      </c>
      <c r="E210" s="11" t="s">
        <v>55</v>
      </c>
      <c r="F210" s="311" t="s">
        <v>1813</v>
      </c>
      <c r="G210" s="311" t="s">
        <v>1813</v>
      </c>
      <c r="H210" s="64"/>
      <c r="I210" s="9"/>
      <c r="J210" s="9"/>
      <c r="K210" s="9"/>
      <c r="L210" s="63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10">
        <v>28</v>
      </c>
      <c r="B211" s="11" t="s">
        <v>98</v>
      </c>
      <c r="C211" s="12">
        <v>4</v>
      </c>
      <c r="D211" s="11" t="s">
        <v>19</v>
      </c>
      <c r="E211" s="11" t="s">
        <v>55</v>
      </c>
      <c r="F211" s="311" t="s">
        <v>1813</v>
      </c>
      <c r="G211" s="311" t="s">
        <v>1813</v>
      </c>
      <c r="H211" s="64"/>
      <c r="I211" s="9"/>
      <c r="J211" s="9"/>
      <c r="K211" s="9"/>
      <c r="L211" s="63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10">
        <v>29</v>
      </c>
      <c r="B212" s="11" t="s">
        <v>99</v>
      </c>
      <c r="C212" s="12">
        <v>4</v>
      </c>
      <c r="D212" s="11" t="s">
        <v>19</v>
      </c>
      <c r="E212" s="11" t="s">
        <v>55</v>
      </c>
      <c r="F212" s="311" t="s">
        <v>1813</v>
      </c>
      <c r="G212" s="311" t="s">
        <v>1813</v>
      </c>
      <c r="H212" s="64"/>
      <c r="I212" s="9"/>
      <c r="J212" s="9"/>
      <c r="K212" s="9"/>
      <c r="L212" s="63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10">
        <v>30</v>
      </c>
      <c r="B213" s="11" t="s">
        <v>101</v>
      </c>
      <c r="C213" s="12">
        <v>4</v>
      </c>
      <c r="D213" s="11" t="s">
        <v>19</v>
      </c>
      <c r="E213" s="11" t="s">
        <v>55</v>
      </c>
      <c r="F213" s="311" t="s">
        <v>1813</v>
      </c>
      <c r="G213" s="311" t="s">
        <v>1813</v>
      </c>
      <c r="H213" s="64"/>
      <c r="I213" s="9"/>
      <c r="J213" s="9"/>
      <c r="K213" s="9"/>
      <c r="L213" s="63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10">
        <v>90</v>
      </c>
      <c r="B214" s="13" t="s">
        <v>168</v>
      </c>
      <c r="C214" s="13">
        <v>4</v>
      </c>
      <c r="D214" s="13" t="s">
        <v>76</v>
      </c>
      <c r="E214" s="13" t="s">
        <v>55</v>
      </c>
      <c r="F214" s="311" t="s">
        <v>1813</v>
      </c>
      <c r="G214" s="311" t="s">
        <v>1813</v>
      </c>
      <c r="H214" s="64"/>
      <c r="I214" s="9"/>
      <c r="J214" s="9"/>
      <c r="K214" s="9"/>
      <c r="L214" s="63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10">
        <v>91</v>
      </c>
      <c r="B215" s="13" t="s">
        <v>169</v>
      </c>
      <c r="C215" s="13">
        <v>4</v>
      </c>
      <c r="D215" s="13" t="s">
        <v>76</v>
      </c>
      <c r="E215" s="13" t="s">
        <v>55</v>
      </c>
      <c r="F215" s="311" t="s">
        <v>1813</v>
      </c>
      <c r="G215" s="311" t="s">
        <v>1813</v>
      </c>
      <c r="H215" s="64"/>
      <c r="I215" s="9"/>
      <c r="J215" s="9"/>
      <c r="K215" s="9"/>
      <c r="L215" s="63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10">
        <v>93</v>
      </c>
      <c r="B216" s="13" t="s">
        <v>171</v>
      </c>
      <c r="C216" s="13">
        <v>4</v>
      </c>
      <c r="D216" s="13" t="s">
        <v>76</v>
      </c>
      <c r="E216" s="13" t="s">
        <v>55</v>
      </c>
      <c r="F216" s="311" t="s">
        <v>1813</v>
      </c>
      <c r="G216" s="311" t="s">
        <v>1813</v>
      </c>
      <c r="H216" s="64"/>
      <c r="I216" s="9"/>
      <c r="J216" s="9"/>
      <c r="K216" s="9"/>
      <c r="L216" s="63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10">
        <v>116</v>
      </c>
      <c r="B217" s="65" t="s">
        <v>192</v>
      </c>
      <c r="C217" s="65">
        <v>4</v>
      </c>
      <c r="D217" s="66" t="s">
        <v>50</v>
      </c>
      <c r="E217" s="65" t="s">
        <v>55</v>
      </c>
      <c r="F217" s="311" t="s">
        <v>1813</v>
      </c>
      <c r="G217" s="311" t="s">
        <v>1813</v>
      </c>
      <c r="H217" s="64"/>
      <c r="I217" s="9"/>
      <c r="J217" s="9"/>
      <c r="K217" s="9"/>
      <c r="L217" s="63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10">
        <v>118</v>
      </c>
      <c r="B218" s="65" t="s">
        <v>194</v>
      </c>
      <c r="C218" s="65">
        <v>4</v>
      </c>
      <c r="D218" s="66" t="s">
        <v>50</v>
      </c>
      <c r="E218" s="65" t="s">
        <v>55</v>
      </c>
      <c r="F218" s="311" t="s">
        <v>1813</v>
      </c>
      <c r="G218" s="311" t="s">
        <v>1813</v>
      </c>
      <c r="H218" s="64"/>
      <c r="I218" s="9"/>
      <c r="J218" s="9"/>
      <c r="K218" s="9"/>
      <c r="L218" s="63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10">
        <v>119</v>
      </c>
      <c r="B219" s="65" t="s">
        <v>195</v>
      </c>
      <c r="C219" s="65">
        <v>4</v>
      </c>
      <c r="D219" s="66" t="s">
        <v>50</v>
      </c>
      <c r="E219" s="65" t="s">
        <v>55</v>
      </c>
      <c r="F219" s="311" t="s">
        <v>1813</v>
      </c>
      <c r="G219" s="311" t="s">
        <v>1813</v>
      </c>
      <c r="H219" s="64"/>
      <c r="I219" s="9"/>
      <c r="J219" s="9"/>
      <c r="K219" s="9"/>
      <c r="L219" s="63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10">
        <v>120</v>
      </c>
      <c r="B220" s="65" t="s">
        <v>196</v>
      </c>
      <c r="C220" s="65">
        <v>4</v>
      </c>
      <c r="D220" s="66" t="s">
        <v>50</v>
      </c>
      <c r="E220" s="65" t="s">
        <v>55</v>
      </c>
      <c r="F220" s="311" t="s">
        <v>1813</v>
      </c>
      <c r="G220" s="311" t="s">
        <v>1813</v>
      </c>
      <c r="H220" s="64"/>
      <c r="I220" s="9"/>
      <c r="J220" s="9"/>
      <c r="K220" s="9"/>
      <c r="L220" s="63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10">
        <v>160</v>
      </c>
      <c r="B221" s="13" t="s">
        <v>228</v>
      </c>
      <c r="C221" s="13">
        <v>4</v>
      </c>
      <c r="D221" s="13" t="s">
        <v>58</v>
      </c>
      <c r="E221" s="13" t="s">
        <v>55</v>
      </c>
      <c r="F221" s="311" t="s">
        <v>1813</v>
      </c>
      <c r="G221" s="311" t="s">
        <v>1813</v>
      </c>
      <c r="H221" s="64"/>
      <c r="I221" s="9"/>
      <c r="J221" s="9"/>
      <c r="K221" s="9"/>
      <c r="L221" s="63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10">
        <v>166</v>
      </c>
      <c r="B222" s="13" t="s">
        <v>234</v>
      </c>
      <c r="C222" s="13">
        <v>4</v>
      </c>
      <c r="D222" s="13" t="s">
        <v>58</v>
      </c>
      <c r="E222" s="13" t="s">
        <v>55</v>
      </c>
      <c r="F222" s="311" t="s">
        <v>1813</v>
      </c>
      <c r="G222" s="311" t="s">
        <v>1813</v>
      </c>
      <c r="H222" s="64"/>
      <c r="I222" s="9"/>
      <c r="J222" s="9"/>
      <c r="K222" s="9"/>
      <c r="L222" s="63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10">
        <v>168</v>
      </c>
      <c r="B223" s="13" t="s">
        <v>236</v>
      </c>
      <c r="C223" s="13">
        <v>4</v>
      </c>
      <c r="D223" s="13" t="s">
        <v>58</v>
      </c>
      <c r="E223" s="13" t="s">
        <v>55</v>
      </c>
      <c r="F223" s="311" t="s">
        <v>1813</v>
      </c>
      <c r="G223" s="311" t="s">
        <v>1813</v>
      </c>
      <c r="H223" s="64"/>
      <c r="I223" s="9"/>
      <c r="J223" s="9"/>
      <c r="K223" s="9"/>
      <c r="L223" s="63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10">
        <v>197</v>
      </c>
      <c r="B224" s="13" t="s">
        <v>265</v>
      </c>
      <c r="C224" s="13">
        <v>4</v>
      </c>
      <c r="D224" s="13" t="s">
        <v>31</v>
      </c>
      <c r="E224" s="13" t="s">
        <v>55</v>
      </c>
      <c r="F224" s="311" t="s">
        <v>1813</v>
      </c>
      <c r="G224" s="311" t="s">
        <v>1813</v>
      </c>
      <c r="H224" s="64"/>
      <c r="I224" s="9"/>
      <c r="J224" s="9"/>
      <c r="K224" s="9"/>
      <c r="L224" s="63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10">
        <v>198</v>
      </c>
      <c r="B225" s="13" t="s">
        <v>266</v>
      </c>
      <c r="C225" s="13">
        <v>4</v>
      </c>
      <c r="D225" s="13" t="s">
        <v>31</v>
      </c>
      <c r="E225" s="13" t="s">
        <v>55</v>
      </c>
      <c r="F225" s="311" t="s">
        <v>1813</v>
      </c>
      <c r="G225" s="311" t="s">
        <v>1813</v>
      </c>
      <c r="H225" s="64"/>
      <c r="I225" s="9"/>
      <c r="J225" s="9"/>
      <c r="K225" s="9"/>
      <c r="L225" s="63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10">
        <v>260</v>
      </c>
      <c r="B226" s="67" t="s">
        <v>318</v>
      </c>
      <c r="C226" s="13">
        <v>4</v>
      </c>
      <c r="D226" s="10" t="s">
        <v>47</v>
      </c>
      <c r="E226" s="13" t="s">
        <v>55</v>
      </c>
      <c r="F226" s="311" t="s">
        <v>1813</v>
      </c>
      <c r="G226" s="311" t="s">
        <v>1813</v>
      </c>
      <c r="H226" s="64"/>
      <c r="I226" s="9"/>
      <c r="J226" s="9"/>
      <c r="K226" s="9"/>
      <c r="L226" s="63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10">
        <v>261</v>
      </c>
      <c r="B227" s="67" t="s">
        <v>319</v>
      </c>
      <c r="C227" s="13">
        <v>4</v>
      </c>
      <c r="D227" s="10" t="s">
        <v>47</v>
      </c>
      <c r="E227" s="13" t="s">
        <v>55</v>
      </c>
      <c r="F227" s="311" t="s">
        <v>1813</v>
      </c>
      <c r="G227" s="311" t="s">
        <v>1813</v>
      </c>
      <c r="H227" s="64"/>
      <c r="I227" s="9"/>
      <c r="J227" s="9"/>
      <c r="K227" s="9"/>
      <c r="L227" s="63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10">
        <v>263</v>
      </c>
      <c r="B228" s="67" t="s">
        <v>321</v>
      </c>
      <c r="C228" s="13">
        <v>4</v>
      </c>
      <c r="D228" s="10" t="s">
        <v>47</v>
      </c>
      <c r="E228" s="13" t="s">
        <v>55</v>
      </c>
      <c r="F228" s="311" t="s">
        <v>1813</v>
      </c>
      <c r="G228" s="311" t="s">
        <v>1813</v>
      </c>
      <c r="H228" s="64"/>
      <c r="I228" s="9"/>
      <c r="J228" s="9"/>
      <c r="K228" s="9"/>
      <c r="L228" s="63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10">
        <v>267</v>
      </c>
      <c r="B229" s="67" t="s">
        <v>325</v>
      </c>
      <c r="C229" s="13">
        <v>4</v>
      </c>
      <c r="D229" s="10" t="s">
        <v>47</v>
      </c>
      <c r="E229" s="13" t="s">
        <v>55</v>
      </c>
      <c r="F229" s="311" t="s">
        <v>1813</v>
      </c>
      <c r="G229" s="311" t="s">
        <v>1813</v>
      </c>
      <c r="H229" s="64"/>
      <c r="I229" s="9"/>
      <c r="J229" s="9"/>
      <c r="K229" s="9"/>
      <c r="L229" s="63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10">
        <v>288</v>
      </c>
      <c r="B230" s="13" t="s">
        <v>342</v>
      </c>
      <c r="C230" s="13">
        <v>4</v>
      </c>
      <c r="D230" s="13" t="s">
        <v>67</v>
      </c>
      <c r="E230" s="13" t="s">
        <v>55</v>
      </c>
      <c r="F230" s="311" t="s">
        <v>1813</v>
      </c>
      <c r="G230" s="311" t="s">
        <v>1813</v>
      </c>
      <c r="H230" s="64"/>
      <c r="I230" s="9"/>
      <c r="J230" s="9"/>
      <c r="K230" s="9"/>
      <c r="L230" s="63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10">
        <v>292</v>
      </c>
      <c r="B231" s="13" t="s">
        <v>346</v>
      </c>
      <c r="C231" s="13">
        <v>4</v>
      </c>
      <c r="D231" s="13" t="s">
        <v>67</v>
      </c>
      <c r="E231" s="13" t="s">
        <v>55</v>
      </c>
      <c r="F231" s="311" t="s">
        <v>1813</v>
      </c>
      <c r="G231" s="311" t="s">
        <v>1813</v>
      </c>
      <c r="H231" s="64"/>
      <c r="I231" s="9"/>
      <c r="J231" s="9"/>
      <c r="K231" s="9"/>
      <c r="L231" s="63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10">
        <v>340</v>
      </c>
      <c r="B232" s="13" t="s">
        <v>387</v>
      </c>
      <c r="C232" s="13">
        <v>4</v>
      </c>
      <c r="D232" s="13" t="s">
        <v>28</v>
      </c>
      <c r="E232" s="13" t="s">
        <v>55</v>
      </c>
      <c r="F232" s="311" t="s">
        <v>1813</v>
      </c>
      <c r="G232" s="311" t="s">
        <v>1813</v>
      </c>
      <c r="H232" s="64"/>
      <c r="I232" s="9"/>
      <c r="J232" s="9"/>
      <c r="K232" s="9"/>
      <c r="L232" s="63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10">
        <v>341</v>
      </c>
      <c r="B233" s="13" t="s">
        <v>388</v>
      </c>
      <c r="C233" s="13">
        <v>4</v>
      </c>
      <c r="D233" s="13" t="s">
        <v>28</v>
      </c>
      <c r="E233" s="13" t="s">
        <v>55</v>
      </c>
      <c r="F233" s="311" t="s">
        <v>1813</v>
      </c>
      <c r="G233" s="311" t="s">
        <v>1813</v>
      </c>
      <c r="H233" s="64"/>
      <c r="I233" s="9"/>
      <c r="J233" s="9"/>
      <c r="K233" s="9"/>
      <c r="L233" s="63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10">
        <v>342</v>
      </c>
      <c r="B234" s="13" t="s">
        <v>389</v>
      </c>
      <c r="C234" s="13">
        <v>4</v>
      </c>
      <c r="D234" s="13" t="s">
        <v>28</v>
      </c>
      <c r="E234" s="13" t="s">
        <v>55</v>
      </c>
      <c r="F234" s="311" t="s">
        <v>1813</v>
      </c>
      <c r="G234" s="311" t="s">
        <v>1813</v>
      </c>
      <c r="H234" s="64"/>
      <c r="I234" s="8"/>
      <c r="J234" s="9"/>
      <c r="K234" s="9"/>
      <c r="L234" s="63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10">
        <v>344</v>
      </c>
      <c r="B235" s="13" t="s">
        <v>391</v>
      </c>
      <c r="C235" s="13">
        <v>4</v>
      </c>
      <c r="D235" s="13" t="s">
        <v>28</v>
      </c>
      <c r="E235" s="13" t="s">
        <v>55</v>
      </c>
      <c r="F235" s="311" t="s">
        <v>1813</v>
      </c>
      <c r="G235" s="311" t="s">
        <v>1813</v>
      </c>
      <c r="H235" s="64"/>
      <c r="I235" s="9"/>
      <c r="J235" s="9"/>
      <c r="K235" s="9"/>
      <c r="L235" s="63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10">
        <v>392</v>
      </c>
      <c r="B236" s="13" t="s">
        <v>433</v>
      </c>
      <c r="C236" s="13">
        <v>4</v>
      </c>
      <c r="D236" s="13" t="s">
        <v>82</v>
      </c>
      <c r="E236" s="13" t="s">
        <v>55</v>
      </c>
      <c r="F236" s="311" t="s">
        <v>1813</v>
      </c>
      <c r="G236" s="311" t="s">
        <v>1813</v>
      </c>
      <c r="H236" s="64"/>
      <c r="I236" s="9"/>
      <c r="J236" s="9"/>
      <c r="K236" s="9"/>
      <c r="L236" s="63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10">
        <v>393</v>
      </c>
      <c r="B237" s="13" t="s">
        <v>434</v>
      </c>
      <c r="C237" s="13">
        <v>4</v>
      </c>
      <c r="D237" s="13" t="s">
        <v>82</v>
      </c>
      <c r="E237" s="13" t="s">
        <v>55</v>
      </c>
      <c r="F237" s="311" t="s">
        <v>1813</v>
      </c>
      <c r="G237" s="311" t="s">
        <v>1813</v>
      </c>
      <c r="H237" s="64"/>
      <c r="I237" s="9"/>
      <c r="J237" s="9"/>
      <c r="K237" s="9"/>
      <c r="L237" s="63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10">
        <v>394</v>
      </c>
      <c r="B238" s="13" t="s">
        <v>435</v>
      </c>
      <c r="C238" s="13">
        <v>4</v>
      </c>
      <c r="D238" s="13" t="s">
        <v>82</v>
      </c>
      <c r="E238" s="13" t="s">
        <v>55</v>
      </c>
      <c r="F238" s="311" t="s">
        <v>1813</v>
      </c>
      <c r="G238" s="311" t="s">
        <v>1813</v>
      </c>
      <c r="H238" s="64"/>
      <c r="I238" s="9"/>
      <c r="J238" s="9"/>
      <c r="K238" s="9"/>
      <c r="L238" s="63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10">
        <v>401</v>
      </c>
      <c r="B239" s="13" t="s">
        <v>442</v>
      </c>
      <c r="C239" s="13">
        <v>4</v>
      </c>
      <c r="D239" s="13" t="s">
        <v>82</v>
      </c>
      <c r="E239" s="13" t="s">
        <v>55</v>
      </c>
      <c r="F239" s="311" t="s">
        <v>1813</v>
      </c>
      <c r="G239" s="311" t="s">
        <v>1813</v>
      </c>
      <c r="H239" s="64"/>
      <c r="I239" s="9"/>
      <c r="J239" s="9"/>
      <c r="K239" s="9"/>
      <c r="L239" s="63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10">
        <v>402</v>
      </c>
      <c r="B240" s="13" t="s">
        <v>443</v>
      </c>
      <c r="C240" s="13">
        <v>4</v>
      </c>
      <c r="D240" s="13" t="s">
        <v>82</v>
      </c>
      <c r="E240" s="13" t="s">
        <v>55</v>
      </c>
      <c r="F240" s="311" t="s">
        <v>1813</v>
      </c>
      <c r="G240" s="311" t="s">
        <v>1813</v>
      </c>
      <c r="H240" s="64"/>
      <c r="I240" s="9"/>
      <c r="J240" s="9"/>
      <c r="K240" s="9"/>
      <c r="L240" s="63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10">
        <v>404</v>
      </c>
      <c r="B241" s="13" t="s">
        <v>445</v>
      </c>
      <c r="C241" s="13">
        <v>4</v>
      </c>
      <c r="D241" s="13" t="s">
        <v>82</v>
      </c>
      <c r="E241" s="13" t="s">
        <v>55</v>
      </c>
      <c r="F241" s="311" t="s">
        <v>1813</v>
      </c>
      <c r="G241" s="311" t="s">
        <v>1813</v>
      </c>
      <c r="H241" s="64"/>
      <c r="I241" s="9"/>
      <c r="J241" s="9"/>
      <c r="K241" s="9"/>
      <c r="L241" s="63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10">
        <v>405</v>
      </c>
      <c r="B242" s="13" t="s">
        <v>446</v>
      </c>
      <c r="C242" s="13">
        <v>4</v>
      </c>
      <c r="D242" s="13" t="s">
        <v>82</v>
      </c>
      <c r="E242" s="13" t="s">
        <v>55</v>
      </c>
      <c r="F242" s="311" t="s">
        <v>1813</v>
      </c>
      <c r="G242" s="311" t="s">
        <v>1813</v>
      </c>
      <c r="H242" s="64"/>
      <c r="I242" s="9"/>
      <c r="J242" s="9"/>
      <c r="K242" s="9"/>
      <c r="L242" s="63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10">
        <v>406</v>
      </c>
      <c r="B243" s="13" t="s">
        <v>447</v>
      </c>
      <c r="C243" s="13">
        <v>4</v>
      </c>
      <c r="D243" s="13" t="s">
        <v>82</v>
      </c>
      <c r="E243" s="13" t="s">
        <v>55</v>
      </c>
      <c r="F243" s="311" t="s">
        <v>1813</v>
      </c>
      <c r="G243" s="311" t="s">
        <v>1813</v>
      </c>
      <c r="H243" s="64"/>
      <c r="I243" s="9"/>
      <c r="J243" s="9"/>
      <c r="K243" s="9"/>
      <c r="L243" s="63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10">
        <v>407</v>
      </c>
      <c r="B244" s="13" t="s">
        <v>448</v>
      </c>
      <c r="C244" s="13">
        <v>4</v>
      </c>
      <c r="D244" s="13" t="s">
        <v>82</v>
      </c>
      <c r="E244" s="13" t="s">
        <v>55</v>
      </c>
      <c r="F244" s="311" t="s">
        <v>1813</v>
      </c>
      <c r="G244" s="311" t="s">
        <v>1813</v>
      </c>
      <c r="H244" s="64"/>
      <c r="I244" s="9"/>
      <c r="J244" s="9"/>
      <c r="K244" s="9"/>
      <c r="L244" s="63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10">
        <v>410</v>
      </c>
      <c r="B245" s="13" t="s">
        <v>451</v>
      </c>
      <c r="C245" s="13">
        <v>4</v>
      </c>
      <c r="D245" s="13" t="s">
        <v>82</v>
      </c>
      <c r="E245" s="13" t="s">
        <v>55</v>
      </c>
      <c r="F245" s="311" t="s">
        <v>1813</v>
      </c>
      <c r="G245" s="311" t="s">
        <v>1813</v>
      </c>
      <c r="H245" s="64"/>
      <c r="I245" s="9"/>
      <c r="J245" s="9"/>
      <c r="K245" s="9"/>
      <c r="L245" s="63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10">
        <v>413</v>
      </c>
      <c r="B246" s="13" t="s">
        <v>454</v>
      </c>
      <c r="C246" s="13">
        <v>4</v>
      </c>
      <c r="D246" s="13" t="s">
        <v>82</v>
      </c>
      <c r="E246" s="13" t="s">
        <v>55</v>
      </c>
      <c r="F246" s="311" t="s">
        <v>1813</v>
      </c>
      <c r="G246" s="311" t="s">
        <v>1813</v>
      </c>
      <c r="H246" s="64"/>
      <c r="I246" s="9"/>
      <c r="J246" s="9"/>
      <c r="K246" s="9"/>
      <c r="L246" s="63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10">
        <v>414</v>
      </c>
      <c r="B247" s="13" t="s">
        <v>455</v>
      </c>
      <c r="C247" s="13">
        <v>4</v>
      </c>
      <c r="D247" s="13" t="s">
        <v>82</v>
      </c>
      <c r="E247" s="13" t="s">
        <v>55</v>
      </c>
      <c r="F247" s="311" t="s">
        <v>1813</v>
      </c>
      <c r="G247" s="311" t="s">
        <v>1813</v>
      </c>
      <c r="H247" s="64"/>
      <c r="I247" s="9"/>
      <c r="J247" s="9"/>
      <c r="K247" s="9"/>
      <c r="L247" s="63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10">
        <v>419</v>
      </c>
      <c r="B248" s="13" t="s">
        <v>460</v>
      </c>
      <c r="C248" s="13">
        <v>4</v>
      </c>
      <c r="D248" s="13" t="s">
        <v>82</v>
      </c>
      <c r="E248" s="13" t="s">
        <v>55</v>
      </c>
      <c r="F248" s="311" t="s">
        <v>1813</v>
      </c>
      <c r="G248" s="311" t="s">
        <v>1813</v>
      </c>
      <c r="H248" s="64"/>
      <c r="I248" s="9"/>
      <c r="J248" s="9"/>
      <c r="K248" s="9"/>
      <c r="L248" s="63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10">
        <v>420</v>
      </c>
      <c r="B249" s="13" t="s">
        <v>461</v>
      </c>
      <c r="C249" s="13">
        <v>4</v>
      </c>
      <c r="D249" s="13" t="s">
        <v>82</v>
      </c>
      <c r="E249" s="13" t="s">
        <v>55</v>
      </c>
      <c r="F249" s="311" t="s">
        <v>1813</v>
      </c>
      <c r="G249" s="311" t="s">
        <v>1813</v>
      </c>
      <c r="H249" s="64"/>
      <c r="I249" s="9"/>
      <c r="J249" s="9"/>
      <c r="K249" s="9"/>
      <c r="L249" s="63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10">
        <v>504</v>
      </c>
      <c r="B250" s="13" t="s">
        <v>541</v>
      </c>
      <c r="C250" s="13">
        <v>4</v>
      </c>
      <c r="D250" s="13" t="s">
        <v>94</v>
      </c>
      <c r="E250" s="13" t="s">
        <v>55</v>
      </c>
      <c r="F250" s="311" t="s">
        <v>1813</v>
      </c>
      <c r="G250" s="311" t="s">
        <v>1813</v>
      </c>
      <c r="H250" s="64"/>
      <c r="I250" s="9"/>
      <c r="J250" s="9"/>
      <c r="K250" s="9"/>
      <c r="L250" s="63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10">
        <v>519</v>
      </c>
      <c r="B251" s="13" t="s">
        <v>556</v>
      </c>
      <c r="C251" s="13">
        <v>4</v>
      </c>
      <c r="D251" s="13" t="s">
        <v>94</v>
      </c>
      <c r="E251" s="13" t="s">
        <v>55</v>
      </c>
      <c r="F251" s="311" t="s">
        <v>1813</v>
      </c>
      <c r="G251" s="311" t="s">
        <v>1813</v>
      </c>
      <c r="H251" s="64"/>
      <c r="I251" s="9"/>
      <c r="J251" s="9"/>
      <c r="K251" s="9"/>
      <c r="L251" s="63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10">
        <v>527</v>
      </c>
      <c r="B252" s="13" t="s">
        <v>564</v>
      </c>
      <c r="C252" s="13">
        <v>4</v>
      </c>
      <c r="D252" s="13" t="s">
        <v>94</v>
      </c>
      <c r="E252" s="13" t="s">
        <v>55</v>
      </c>
      <c r="F252" s="311" t="s">
        <v>1813</v>
      </c>
      <c r="G252" s="311" t="s">
        <v>1813</v>
      </c>
      <c r="H252" s="64"/>
      <c r="I252" s="9"/>
      <c r="J252" s="9"/>
      <c r="K252" s="9"/>
      <c r="L252" s="63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10">
        <v>630</v>
      </c>
      <c r="B253" s="13" t="s">
        <v>661</v>
      </c>
      <c r="C253" s="13">
        <v>4</v>
      </c>
      <c r="D253" s="13" t="s">
        <v>79</v>
      </c>
      <c r="E253" s="41" t="s">
        <v>55</v>
      </c>
      <c r="F253" s="311" t="s">
        <v>1813</v>
      </c>
      <c r="G253" s="311" t="s">
        <v>1813</v>
      </c>
      <c r="H253" s="64"/>
      <c r="I253" s="9"/>
      <c r="J253" s="9"/>
      <c r="K253" s="9"/>
      <c r="L253" s="63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10">
        <v>631</v>
      </c>
      <c r="B254" s="13" t="s">
        <v>662</v>
      </c>
      <c r="C254" s="13">
        <v>4</v>
      </c>
      <c r="D254" s="13" t="s">
        <v>79</v>
      </c>
      <c r="E254" s="41" t="s">
        <v>55</v>
      </c>
      <c r="F254" s="311" t="s">
        <v>1813</v>
      </c>
      <c r="G254" s="311" t="s">
        <v>1813</v>
      </c>
      <c r="H254" s="64"/>
      <c r="I254" s="9"/>
      <c r="J254" s="9"/>
      <c r="K254" s="9"/>
      <c r="L254" s="63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10">
        <v>700</v>
      </c>
      <c r="B255" s="13" t="s">
        <v>726</v>
      </c>
      <c r="C255" s="13">
        <v>4</v>
      </c>
      <c r="D255" s="13" t="s">
        <v>40</v>
      </c>
      <c r="E255" s="13" t="s">
        <v>55</v>
      </c>
      <c r="F255" s="311" t="s">
        <v>1813</v>
      </c>
      <c r="G255" s="311" t="s">
        <v>1813</v>
      </c>
      <c r="H255" s="64"/>
      <c r="I255" s="8"/>
      <c r="J255" s="9"/>
      <c r="K255" s="9"/>
      <c r="L255" s="63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10">
        <v>704</v>
      </c>
      <c r="B256" s="41" t="s">
        <v>730</v>
      </c>
      <c r="C256" s="41">
        <v>4</v>
      </c>
      <c r="D256" s="13" t="s">
        <v>40</v>
      </c>
      <c r="E256" s="41" t="s">
        <v>55</v>
      </c>
      <c r="F256" s="311" t="s">
        <v>1813</v>
      </c>
      <c r="G256" s="311" t="s">
        <v>1813</v>
      </c>
      <c r="H256" s="64"/>
      <c r="I256" s="9"/>
      <c r="J256" s="9"/>
      <c r="K256" s="9"/>
      <c r="L256" s="63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10">
        <v>775</v>
      </c>
      <c r="B257" s="13" t="s">
        <v>795</v>
      </c>
      <c r="C257" s="13">
        <v>4</v>
      </c>
      <c r="D257" s="13" t="s">
        <v>64</v>
      </c>
      <c r="E257" s="13" t="s">
        <v>55</v>
      </c>
      <c r="F257" s="311" t="s">
        <v>1813</v>
      </c>
      <c r="G257" s="311" t="s">
        <v>1813</v>
      </c>
      <c r="H257" s="64"/>
      <c r="I257" s="9"/>
      <c r="J257" s="9"/>
      <c r="K257" s="9"/>
      <c r="L257" s="63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10">
        <v>776</v>
      </c>
      <c r="B258" s="13" t="s">
        <v>796</v>
      </c>
      <c r="C258" s="13">
        <v>4</v>
      </c>
      <c r="D258" s="13" t="s">
        <v>64</v>
      </c>
      <c r="E258" s="13" t="s">
        <v>55</v>
      </c>
      <c r="F258" s="311" t="s">
        <v>1813</v>
      </c>
      <c r="G258" s="311" t="s">
        <v>1813</v>
      </c>
      <c r="H258" s="64"/>
      <c r="I258" s="9"/>
      <c r="J258" s="9"/>
      <c r="K258" s="9"/>
      <c r="L258" s="63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10">
        <v>777</v>
      </c>
      <c r="B259" s="13" t="s">
        <v>797</v>
      </c>
      <c r="C259" s="13">
        <v>4</v>
      </c>
      <c r="D259" s="13" t="s">
        <v>64</v>
      </c>
      <c r="E259" s="13" t="s">
        <v>55</v>
      </c>
      <c r="F259" s="311" t="s">
        <v>1813</v>
      </c>
      <c r="G259" s="311" t="s">
        <v>1813</v>
      </c>
      <c r="H259" s="64"/>
      <c r="I259" s="9"/>
      <c r="J259" s="9"/>
      <c r="K259" s="9"/>
      <c r="L259" s="63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10">
        <v>778</v>
      </c>
      <c r="B260" s="13" t="s">
        <v>798</v>
      </c>
      <c r="C260" s="13">
        <v>4</v>
      </c>
      <c r="D260" s="13" t="s">
        <v>64</v>
      </c>
      <c r="E260" s="13" t="s">
        <v>55</v>
      </c>
      <c r="F260" s="311" t="s">
        <v>1813</v>
      </c>
      <c r="G260" s="311" t="s">
        <v>1813</v>
      </c>
      <c r="H260" s="64"/>
      <c r="I260" s="9"/>
      <c r="J260" s="9"/>
      <c r="K260" s="9"/>
      <c r="L260" s="63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10">
        <v>836</v>
      </c>
      <c r="B261" s="65" t="s">
        <v>848</v>
      </c>
      <c r="C261" s="65">
        <v>4</v>
      </c>
      <c r="D261" s="65" t="s">
        <v>91</v>
      </c>
      <c r="E261" s="65" t="s">
        <v>55</v>
      </c>
      <c r="F261" s="311" t="s">
        <v>1813</v>
      </c>
      <c r="G261" s="311" t="s">
        <v>1813</v>
      </c>
      <c r="H261" s="64"/>
      <c r="I261" s="9"/>
      <c r="J261" s="9"/>
      <c r="K261" s="9"/>
      <c r="L261" s="63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10">
        <v>879</v>
      </c>
      <c r="B262" s="75" t="s">
        <v>884</v>
      </c>
      <c r="C262" s="76">
        <v>4</v>
      </c>
      <c r="D262" s="10" t="s">
        <v>44</v>
      </c>
      <c r="E262" s="76" t="s">
        <v>55</v>
      </c>
      <c r="F262" s="311" t="s">
        <v>1813</v>
      </c>
      <c r="G262" s="311" t="s">
        <v>1813</v>
      </c>
      <c r="H262" s="64"/>
      <c r="I262" s="9"/>
      <c r="J262" s="9"/>
      <c r="K262" s="9"/>
      <c r="L262" s="63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10">
        <v>884</v>
      </c>
      <c r="B263" s="75" t="s">
        <v>889</v>
      </c>
      <c r="C263" s="76">
        <v>4</v>
      </c>
      <c r="D263" s="10" t="s">
        <v>44</v>
      </c>
      <c r="E263" s="76" t="s">
        <v>55</v>
      </c>
      <c r="F263" s="311" t="s">
        <v>1813</v>
      </c>
      <c r="G263" s="311" t="s">
        <v>1813</v>
      </c>
      <c r="H263" s="64"/>
      <c r="I263" s="9"/>
      <c r="J263" s="9"/>
      <c r="K263" s="9"/>
      <c r="L263" s="63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10">
        <v>965</v>
      </c>
      <c r="B264" s="13" t="s">
        <v>962</v>
      </c>
      <c r="C264" s="41">
        <v>4</v>
      </c>
      <c r="D264" s="13" t="s">
        <v>25</v>
      </c>
      <c r="E264" s="41" t="s">
        <v>55</v>
      </c>
      <c r="F264" s="311" t="s">
        <v>1813</v>
      </c>
      <c r="G264" s="311" t="s">
        <v>1813</v>
      </c>
      <c r="H264" s="64"/>
      <c r="I264" s="9"/>
      <c r="J264" s="9"/>
      <c r="K264" s="9"/>
      <c r="L264" s="63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10">
        <v>971</v>
      </c>
      <c r="B265" s="13" t="s">
        <v>967</v>
      </c>
      <c r="C265" s="13">
        <v>4</v>
      </c>
      <c r="D265" s="13" t="s">
        <v>85</v>
      </c>
      <c r="E265" s="13" t="s">
        <v>55</v>
      </c>
      <c r="F265" s="311" t="s">
        <v>1813</v>
      </c>
      <c r="G265" s="311" t="s">
        <v>1813</v>
      </c>
      <c r="H265" s="64"/>
      <c r="I265" s="9"/>
      <c r="J265" s="9"/>
      <c r="K265" s="9"/>
      <c r="L265" s="63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10">
        <v>975</v>
      </c>
      <c r="B266" s="13" t="s">
        <v>971</v>
      </c>
      <c r="C266" s="13">
        <v>4</v>
      </c>
      <c r="D266" s="13" t="s">
        <v>85</v>
      </c>
      <c r="E266" s="13" t="s">
        <v>55</v>
      </c>
      <c r="F266" s="311" t="s">
        <v>1813</v>
      </c>
      <c r="G266" s="311" t="s">
        <v>1813</v>
      </c>
      <c r="H266" s="64"/>
      <c r="I266" s="9"/>
      <c r="J266" s="9"/>
      <c r="K266" s="9"/>
      <c r="L266" s="63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10">
        <v>978</v>
      </c>
      <c r="B267" s="13" t="s">
        <v>974</v>
      </c>
      <c r="C267" s="13">
        <v>4</v>
      </c>
      <c r="D267" s="13" t="s">
        <v>85</v>
      </c>
      <c r="E267" s="13" t="s">
        <v>55</v>
      </c>
      <c r="F267" s="311" t="s">
        <v>1813</v>
      </c>
      <c r="G267" s="311" t="s">
        <v>1813</v>
      </c>
      <c r="H267" s="64"/>
      <c r="I267" s="9"/>
      <c r="J267" s="9"/>
      <c r="K267" s="9"/>
      <c r="L267" s="63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10">
        <v>980</v>
      </c>
      <c r="B268" s="13" t="s">
        <v>976</v>
      </c>
      <c r="C268" s="13">
        <v>4</v>
      </c>
      <c r="D268" s="13" t="s">
        <v>85</v>
      </c>
      <c r="E268" s="13" t="s">
        <v>55</v>
      </c>
      <c r="F268" s="311" t="s">
        <v>1813</v>
      </c>
      <c r="G268" s="311" t="s">
        <v>1813</v>
      </c>
      <c r="H268" s="64"/>
      <c r="I268" s="9"/>
      <c r="J268" s="9"/>
      <c r="K268" s="9"/>
      <c r="L268" s="63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10">
        <v>986</v>
      </c>
      <c r="B269" s="13" t="s">
        <v>982</v>
      </c>
      <c r="C269" s="13">
        <v>4</v>
      </c>
      <c r="D269" s="13" t="s">
        <v>85</v>
      </c>
      <c r="E269" s="13" t="s">
        <v>55</v>
      </c>
      <c r="F269" s="311" t="s">
        <v>1813</v>
      </c>
      <c r="G269" s="311" t="s">
        <v>1813</v>
      </c>
      <c r="H269" s="64"/>
      <c r="I269" s="9"/>
      <c r="J269" s="9"/>
      <c r="K269" s="9"/>
      <c r="L269" s="63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10">
        <v>1026</v>
      </c>
      <c r="B270" s="13" t="s">
        <v>1014</v>
      </c>
      <c r="C270" s="13">
        <v>4</v>
      </c>
      <c r="D270" s="13" t="s">
        <v>42</v>
      </c>
      <c r="E270" s="13" t="s">
        <v>55</v>
      </c>
      <c r="F270" s="311" t="s">
        <v>1813</v>
      </c>
      <c r="G270" s="311" t="s">
        <v>1813</v>
      </c>
      <c r="H270" s="64"/>
      <c r="I270" s="9"/>
      <c r="J270" s="9"/>
      <c r="K270" s="9"/>
      <c r="L270" s="63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10">
        <v>1027</v>
      </c>
      <c r="B271" s="13" t="s">
        <v>1015</v>
      </c>
      <c r="C271" s="13">
        <v>4</v>
      </c>
      <c r="D271" s="13" t="s">
        <v>42</v>
      </c>
      <c r="E271" s="13" t="s">
        <v>55</v>
      </c>
      <c r="F271" s="311" t="s">
        <v>1813</v>
      </c>
      <c r="G271" s="311" t="s">
        <v>1813</v>
      </c>
      <c r="H271" s="64"/>
      <c r="I271" s="9"/>
      <c r="J271" s="9"/>
      <c r="K271" s="9"/>
      <c r="L271" s="63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10">
        <v>1028</v>
      </c>
      <c r="B272" s="13" t="s">
        <v>1016</v>
      </c>
      <c r="C272" s="13">
        <v>4</v>
      </c>
      <c r="D272" s="13" t="s">
        <v>42</v>
      </c>
      <c r="E272" s="13" t="s">
        <v>55</v>
      </c>
      <c r="F272" s="311" t="s">
        <v>1813</v>
      </c>
      <c r="G272" s="311" t="s">
        <v>1813</v>
      </c>
      <c r="H272" s="64"/>
      <c r="I272" s="9"/>
      <c r="J272" s="9"/>
      <c r="K272" s="9"/>
      <c r="L272" s="63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10">
        <v>1030</v>
      </c>
      <c r="B273" s="13" t="s">
        <v>1018</v>
      </c>
      <c r="C273" s="13">
        <v>4</v>
      </c>
      <c r="D273" s="13" t="s">
        <v>42</v>
      </c>
      <c r="E273" s="13" t="s">
        <v>55</v>
      </c>
      <c r="F273" s="311" t="s">
        <v>1813</v>
      </c>
      <c r="G273" s="311" t="s">
        <v>1813</v>
      </c>
      <c r="H273" s="64"/>
      <c r="I273" s="9"/>
      <c r="J273" s="9"/>
      <c r="K273" s="9"/>
      <c r="L273" s="63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10">
        <v>1031</v>
      </c>
      <c r="B274" s="13" t="s">
        <v>1019</v>
      </c>
      <c r="C274" s="13">
        <v>4</v>
      </c>
      <c r="D274" s="13" t="s">
        <v>42</v>
      </c>
      <c r="E274" s="13" t="s">
        <v>55</v>
      </c>
      <c r="F274" s="311" t="s">
        <v>1813</v>
      </c>
      <c r="G274" s="311" t="s">
        <v>1813</v>
      </c>
      <c r="H274" s="64"/>
      <c r="I274" s="68"/>
      <c r="J274" s="9"/>
      <c r="K274" s="9"/>
      <c r="L274" s="63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10">
        <v>1036</v>
      </c>
      <c r="B275" s="13" t="s">
        <v>1024</v>
      </c>
      <c r="C275" s="13">
        <v>4</v>
      </c>
      <c r="D275" s="13" t="s">
        <v>42</v>
      </c>
      <c r="E275" s="13" t="s">
        <v>55</v>
      </c>
      <c r="F275" s="311" t="s">
        <v>1813</v>
      </c>
      <c r="G275" s="311" t="s">
        <v>1813</v>
      </c>
      <c r="H275" s="64"/>
      <c r="I275" s="8"/>
      <c r="J275" s="9"/>
      <c r="K275" s="9"/>
      <c r="L275" s="63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10">
        <v>1074</v>
      </c>
      <c r="B276" s="13" t="s">
        <v>1062</v>
      </c>
      <c r="C276" s="13">
        <v>4</v>
      </c>
      <c r="D276" s="13" t="s">
        <v>42</v>
      </c>
      <c r="E276" s="13" t="s">
        <v>55</v>
      </c>
      <c r="F276" s="311" t="s">
        <v>1813</v>
      </c>
      <c r="G276" s="311" t="s">
        <v>1813</v>
      </c>
      <c r="H276" s="64"/>
      <c r="I276" s="68"/>
      <c r="J276" s="9"/>
      <c r="K276" s="9"/>
      <c r="L276" s="63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80">
        <v>1075</v>
      </c>
      <c r="B277" s="13" t="s">
        <v>1063</v>
      </c>
      <c r="C277" s="13">
        <v>4</v>
      </c>
      <c r="D277" s="13" t="s">
        <v>16</v>
      </c>
      <c r="E277" s="13" t="s">
        <v>55</v>
      </c>
      <c r="F277" s="311" t="s">
        <v>1813</v>
      </c>
      <c r="G277" s="311" t="s">
        <v>1813</v>
      </c>
      <c r="H277" s="64"/>
      <c r="I277" s="68"/>
      <c r="J277" s="9"/>
      <c r="K277" s="9"/>
      <c r="L277" s="63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80">
        <v>1076</v>
      </c>
      <c r="B278" s="13" t="s">
        <v>1064</v>
      </c>
      <c r="C278" s="13">
        <v>4</v>
      </c>
      <c r="D278" s="13" t="s">
        <v>16</v>
      </c>
      <c r="E278" s="13" t="s">
        <v>55</v>
      </c>
      <c r="F278" s="311" t="s">
        <v>1813</v>
      </c>
      <c r="G278" s="311" t="s">
        <v>1813</v>
      </c>
      <c r="H278" s="64"/>
      <c r="I278" s="8"/>
      <c r="J278" s="9"/>
      <c r="K278" s="9"/>
      <c r="L278" s="63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80">
        <v>1079</v>
      </c>
      <c r="B279" s="13" t="s">
        <v>1067</v>
      </c>
      <c r="C279" s="13">
        <v>4</v>
      </c>
      <c r="D279" s="13" t="s">
        <v>16</v>
      </c>
      <c r="E279" s="13" t="s">
        <v>55</v>
      </c>
      <c r="F279" s="311" t="s">
        <v>1813</v>
      </c>
      <c r="G279" s="311" t="s">
        <v>1813</v>
      </c>
      <c r="H279" s="64"/>
      <c r="I279" s="68"/>
      <c r="J279" s="9"/>
      <c r="K279" s="9"/>
      <c r="L279" s="63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80">
        <v>1080</v>
      </c>
      <c r="B280" s="13" t="s">
        <v>1068</v>
      </c>
      <c r="C280" s="13">
        <v>4</v>
      </c>
      <c r="D280" s="13" t="s">
        <v>16</v>
      </c>
      <c r="E280" s="13" t="s">
        <v>55</v>
      </c>
      <c r="F280" s="311" t="s">
        <v>1813</v>
      </c>
      <c r="G280" s="311" t="s">
        <v>1813</v>
      </c>
      <c r="H280" s="64"/>
      <c r="I280" s="8"/>
      <c r="J280" s="9"/>
      <c r="K280" s="9"/>
      <c r="L280" s="63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80">
        <v>1081</v>
      </c>
      <c r="B281" s="13" t="s">
        <v>1069</v>
      </c>
      <c r="C281" s="13">
        <v>4</v>
      </c>
      <c r="D281" s="13" t="s">
        <v>16</v>
      </c>
      <c r="E281" s="13" t="s">
        <v>55</v>
      </c>
      <c r="F281" s="311" t="s">
        <v>1813</v>
      </c>
      <c r="G281" s="311" t="s">
        <v>1813</v>
      </c>
      <c r="H281" s="64"/>
      <c r="I281" s="68"/>
      <c r="J281" s="9"/>
      <c r="K281" s="9"/>
      <c r="L281" s="63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80">
        <v>1082</v>
      </c>
      <c r="B282" s="13" t="s">
        <v>1070</v>
      </c>
      <c r="C282" s="13">
        <v>4</v>
      </c>
      <c r="D282" s="13" t="s">
        <v>16</v>
      </c>
      <c r="E282" s="13" t="s">
        <v>55</v>
      </c>
      <c r="F282" s="311" t="s">
        <v>1813</v>
      </c>
      <c r="G282" s="311" t="s">
        <v>1813</v>
      </c>
      <c r="H282" s="64"/>
      <c r="I282" s="9"/>
      <c r="J282" s="9"/>
      <c r="K282" s="9"/>
      <c r="L282" s="63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80">
        <v>1083</v>
      </c>
      <c r="B283" s="13" t="s">
        <v>1071</v>
      </c>
      <c r="C283" s="13">
        <v>4</v>
      </c>
      <c r="D283" s="13" t="s">
        <v>16</v>
      </c>
      <c r="E283" s="13" t="s">
        <v>55</v>
      </c>
      <c r="F283" s="311" t="s">
        <v>1813</v>
      </c>
      <c r="G283" s="311" t="s">
        <v>1813</v>
      </c>
      <c r="H283" s="64"/>
      <c r="I283" s="9"/>
      <c r="J283" s="9"/>
      <c r="K283" s="9"/>
      <c r="L283" s="63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80">
        <v>1084</v>
      </c>
      <c r="B284" s="13" t="s">
        <v>1072</v>
      </c>
      <c r="C284" s="13">
        <v>4</v>
      </c>
      <c r="D284" s="13" t="s">
        <v>16</v>
      </c>
      <c r="E284" s="13" t="s">
        <v>55</v>
      </c>
      <c r="F284" s="311" t="s">
        <v>1813</v>
      </c>
      <c r="G284" s="311" t="s">
        <v>1813</v>
      </c>
      <c r="H284" s="64"/>
      <c r="I284" s="9"/>
      <c r="J284" s="9"/>
      <c r="K284" s="9"/>
      <c r="L284" s="63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80">
        <v>1085</v>
      </c>
      <c r="B285" s="13" t="s">
        <v>1073</v>
      </c>
      <c r="C285" s="13">
        <v>4</v>
      </c>
      <c r="D285" s="13" t="s">
        <v>16</v>
      </c>
      <c r="E285" s="13" t="s">
        <v>55</v>
      </c>
      <c r="F285" s="311" t="s">
        <v>1813</v>
      </c>
      <c r="G285" s="311" t="s">
        <v>1813</v>
      </c>
      <c r="H285" s="64"/>
      <c r="I285" s="9"/>
      <c r="J285" s="9"/>
      <c r="K285" s="9"/>
      <c r="L285" s="63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80">
        <v>1087</v>
      </c>
      <c r="B286" s="13" t="s">
        <v>1075</v>
      </c>
      <c r="C286" s="13">
        <v>4</v>
      </c>
      <c r="D286" s="13" t="s">
        <v>16</v>
      </c>
      <c r="E286" s="13" t="s">
        <v>55</v>
      </c>
      <c r="F286" s="311" t="s">
        <v>1813</v>
      </c>
      <c r="G286" s="311" t="s">
        <v>1813</v>
      </c>
      <c r="H286" s="64"/>
      <c r="I286" s="9"/>
      <c r="J286" s="9"/>
      <c r="K286" s="9"/>
      <c r="L286" s="63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80">
        <v>1089</v>
      </c>
      <c r="B287" s="13" t="s">
        <v>1077</v>
      </c>
      <c r="C287" s="13">
        <v>4</v>
      </c>
      <c r="D287" s="13" t="s">
        <v>16</v>
      </c>
      <c r="E287" s="13" t="s">
        <v>55</v>
      </c>
      <c r="F287" s="311" t="s">
        <v>1813</v>
      </c>
      <c r="G287" s="311" t="s">
        <v>1813</v>
      </c>
      <c r="H287" s="64"/>
      <c r="I287" s="9"/>
      <c r="J287" s="9"/>
      <c r="K287" s="9"/>
      <c r="L287" s="63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80">
        <v>1092</v>
      </c>
      <c r="B288" s="13" t="s">
        <v>1080</v>
      </c>
      <c r="C288" s="13">
        <v>4</v>
      </c>
      <c r="D288" s="13" t="s">
        <v>16</v>
      </c>
      <c r="E288" s="13" t="s">
        <v>55</v>
      </c>
      <c r="F288" s="311" t="s">
        <v>1813</v>
      </c>
      <c r="G288" s="311" t="s">
        <v>1813</v>
      </c>
      <c r="H288" s="64"/>
      <c r="I288" s="9"/>
      <c r="J288" s="9"/>
      <c r="K288" s="9"/>
      <c r="L288" s="63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80">
        <v>1095</v>
      </c>
      <c r="B289" s="13" t="s">
        <v>1083</v>
      </c>
      <c r="C289" s="13">
        <v>4</v>
      </c>
      <c r="D289" s="13" t="s">
        <v>16</v>
      </c>
      <c r="E289" s="13" t="s">
        <v>55</v>
      </c>
      <c r="F289" s="311" t="s">
        <v>1813</v>
      </c>
      <c r="G289" s="311" t="s">
        <v>1813</v>
      </c>
      <c r="H289" s="64"/>
      <c r="I289" s="9"/>
      <c r="J289" s="9"/>
      <c r="K289" s="9"/>
      <c r="L289" s="63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80">
        <v>1096</v>
      </c>
      <c r="B290" s="13" t="s">
        <v>1084</v>
      </c>
      <c r="C290" s="13">
        <v>4</v>
      </c>
      <c r="D290" s="13" t="s">
        <v>16</v>
      </c>
      <c r="E290" s="13" t="s">
        <v>55</v>
      </c>
      <c r="F290" s="311" t="s">
        <v>1813</v>
      </c>
      <c r="G290" s="311" t="s">
        <v>1813</v>
      </c>
      <c r="H290" s="64"/>
      <c r="I290" s="9"/>
      <c r="J290" s="9"/>
      <c r="K290" s="9"/>
      <c r="L290" s="63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10">
        <v>1137</v>
      </c>
      <c r="B291" s="13" t="s">
        <v>1117</v>
      </c>
      <c r="C291" s="13">
        <v>4</v>
      </c>
      <c r="D291" s="13" t="s">
        <v>88</v>
      </c>
      <c r="E291" s="13" t="s">
        <v>55</v>
      </c>
      <c r="F291" s="311" t="s">
        <v>1813</v>
      </c>
      <c r="G291" s="311" t="s">
        <v>1813</v>
      </c>
      <c r="H291" s="64"/>
      <c r="I291" s="9"/>
      <c r="J291" s="9"/>
      <c r="K291" s="9"/>
      <c r="L291" s="63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10">
        <v>1142</v>
      </c>
      <c r="B292" s="13" t="s">
        <v>1122</v>
      </c>
      <c r="C292" s="13">
        <v>4</v>
      </c>
      <c r="D292" s="13" t="s">
        <v>88</v>
      </c>
      <c r="E292" s="13" t="s">
        <v>55</v>
      </c>
      <c r="F292" s="311" t="s">
        <v>1813</v>
      </c>
      <c r="G292" s="311" t="s">
        <v>1813</v>
      </c>
      <c r="H292" s="64"/>
      <c r="I292" s="68"/>
      <c r="J292" s="9"/>
      <c r="K292" s="9"/>
      <c r="L292" s="63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10">
        <v>1143</v>
      </c>
      <c r="B293" s="13" t="s">
        <v>1123</v>
      </c>
      <c r="C293" s="13">
        <v>4</v>
      </c>
      <c r="D293" s="13" t="s">
        <v>88</v>
      </c>
      <c r="E293" s="13" t="s">
        <v>55</v>
      </c>
      <c r="F293" s="311" t="s">
        <v>1813</v>
      </c>
      <c r="G293" s="311" t="s">
        <v>1813</v>
      </c>
      <c r="H293" s="64"/>
      <c r="I293" s="9"/>
      <c r="J293" s="9"/>
      <c r="K293" s="9"/>
      <c r="L293" s="63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10">
        <v>1150</v>
      </c>
      <c r="B294" s="13" t="s">
        <v>1130</v>
      </c>
      <c r="C294" s="13">
        <v>4</v>
      </c>
      <c r="D294" s="13" t="s">
        <v>88</v>
      </c>
      <c r="E294" s="13" t="s">
        <v>55</v>
      </c>
      <c r="F294" s="311" t="s">
        <v>1813</v>
      </c>
      <c r="G294" s="311" t="s">
        <v>1813</v>
      </c>
      <c r="H294" s="64"/>
      <c r="I294" s="9"/>
      <c r="J294" s="9"/>
      <c r="K294" s="9"/>
      <c r="L294" s="63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10">
        <v>1151</v>
      </c>
      <c r="B295" s="13" t="s">
        <v>1131</v>
      </c>
      <c r="C295" s="13">
        <v>4</v>
      </c>
      <c r="D295" s="13" t="s">
        <v>88</v>
      </c>
      <c r="E295" s="13" t="s">
        <v>55</v>
      </c>
      <c r="F295" s="311" t="s">
        <v>1813</v>
      </c>
      <c r="G295" s="311" t="s">
        <v>1813</v>
      </c>
      <c r="H295" s="64"/>
      <c r="I295" s="9"/>
      <c r="J295" s="9"/>
      <c r="K295" s="9"/>
      <c r="L295" s="63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10">
        <v>1153</v>
      </c>
      <c r="B296" s="13" t="s">
        <v>1133</v>
      </c>
      <c r="C296" s="13">
        <v>4</v>
      </c>
      <c r="D296" s="13" t="s">
        <v>88</v>
      </c>
      <c r="E296" s="13" t="s">
        <v>55</v>
      </c>
      <c r="F296" s="311" t="s">
        <v>1813</v>
      </c>
      <c r="G296" s="311" t="s">
        <v>1813</v>
      </c>
      <c r="H296" s="64"/>
      <c r="I296" s="9"/>
      <c r="J296" s="9"/>
      <c r="K296" s="9"/>
      <c r="L296" s="63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10">
        <v>1155</v>
      </c>
      <c r="B297" s="13" t="s">
        <v>1135</v>
      </c>
      <c r="C297" s="13">
        <v>4</v>
      </c>
      <c r="D297" s="13" t="s">
        <v>88</v>
      </c>
      <c r="E297" s="13" t="s">
        <v>55</v>
      </c>
      <c r="F297" s="311" t="s">
        <v>1813</v>
      </c>
      <c r="G297" s="311" t="s">
        <v>1813</v>
      </c>
      <c r="H297" s="64"/>
      <c r="I297" s="9"/>
      <c r="J297" s="9"/>
      <c r="K297" s="9"/>
      <c r="L297" s="63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10">
        <v>1204</v>
      </c>
      <c r="B298" s="13" t="s">
        <v>1176</v>
      </c>
      <c r="C298" s="13">
        <v>4</v>
      </c>
      <c r="D298" s="13" t="s">
        <v>61</v>
      </c>
      <c r="E298" s="13" t="s">
        <v>55</v>
      </c>
      <c r="F298" s="311" t="s">
        <v>1813</v>
      </c>
      <c r="G298" s="311" t="s">
        <v>1813</v>
      </c>
      <c r="H298" s="64"/>
      <c r="I298" s="9"/>
      <c r="J298" s="9"/>
      <c r="K298" s="9"/>
      <c r="L298" s="63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10">
        <v>1205</v>
      </c>
      <c r="B299" s="13" t="s">
        <v>1177</v>
      </c>
      <c r="C299" s="13">
        <v>4</v>
      </c>
      <c r="D299" s="13" t="s">
        <v>61</v>
      </c>
      <c r="E299" s="13" t="s">
        <v>55</v>
      </c>
      <c r="F299" s="311" t="s">
        <v>1813</v>
      </c>
      <c r="G299" s="311" t="s">
        <v>1813</v>
      </c>
      <c r="H299" s="64"/>
      <c r="I299" s="9"/>
      <c r="J299" s="9"/>
      <c r="K299" s="9"/>
      <c r="L299" s="63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10">
        <v>1206</v>
      </c>
      <c r="B300" s="13" t="s">
        <v>1178</v>
      </c>
      <c r="C300" s="13">
        <v>4</v>
      </c>
      <c r="D300" s="13" t="s">
        <v>61</v>
      </c>
      <c r="E300" s="13" t="s">
        <v>55</v>
      </c>
      <c r="F300" s="311" t="s">
        <v>1813</v>
      </c>
      <c r="G300" s="311" t="s">
        <v>1813</v>
      </c>
      <c r="H300" s="64"/>
      <c r="I300" s="9"/>
      <c r="J300" s="9"/>
      <c r="K300" s="9"/>
      <c r="L300" s="63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10">
        <v>1239</v>
      </c>
      <c r="B301" s="13" t="s">
        <v>1211</v>
      </c>
      <c r="C301" s="13">
        <v>4</v>
      </c>
      <c r="D301" s="13" t="s">
        <v>61</v>
      </c>
      <c r="E301" s="13" t="s">
        <v>55</v>
      </c>
      <c r="F301" s="311" t="s">
        <v>1813</v>
      </c>
      <c r="G301" s="311" t="s">
        <v>1813</v>
      </c>
      <c r="H301" s="64"/>
      <c r="I301" s="9"/>
      <c r="J301" s="9"/>
      <c r="K301" s="9"/>
      <c r="L301" s="63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10">
        <v>1254</v>
      </c>
      <c r="B302" s="73" t="s">
        <v>1218</v>
      </c>
      <c r="C302" s="73">
        <v>4</v>
      </c>
      <c r="D302" s="10" t="s">
        <v>73</v>
      </c>
      <c r="E302" s="73" t="s">
        <v>55</v>
      </c>
      <c r="F302" s="311" t="s">
        <v>1813</v>
      </c>
      <c r="G302" s="311" t="s">
        <v>1813</v>
      </c>
      <c r="H302" s="64"/>
      <c r="I302" s="9"/>
      <c r="J302" s="9"/>
      <c r="K302" s="9"/>
      <c r="L302" s="63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10">
        <v>1255</v>
      </c>
      <c r="B303" s="73" t="s">
        <v>1219</v>
      </c>
      <c r="C303" s="73">
        <v>4</v>
      </c>
      <c r="D303" s="10" t="s">
        <v>73</v>
      </c>
      <c r="E303" s="73" t="s">
        <v>55</v>
      </c>
      <c r="F303" s="311" t="s">
        <v>1813</v>
      </c>
      <c r="G303" s="311" t="s">
        <v>1813</v>
      </c>
      <c r="H303" s="64"/>
      <c r="I303" s="9"/>
      <c r="J303" s="9"/>
      <c r="K303" s="9"/>
      <c r="L303" s="63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10">
        <v>1282</v>
      </c>
      <c r="B304" s="10" t="s">
        <v>1236</v>
      </c>
      <c r="C304" s="10">
        <v>4</v>
      </c>
      <c r="D304" s="10" t="s">
        <v>34</v>
      </c>
      <c r="E304" s="10" t="s">
        <v>55</v>
      </c>
      <c r="F304" s="312" t="s">
        <v>1813</v>
      </c>
      <c r="G304" s="312" t="s">
        <v>1813</v>
      </c>
      <c r="H304" s="64"/>
      <c r="I304" s="9"/>
      <c r="J304" s="9"/>
      <c r="K304" s="9"/>
      <c r="L304" s="63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10">
        <v>100</v>
      </c>
      <c r="B305" s="13" t="s">
        <v>178</v>
      </c>
      <c r="C305" s="13">
        <v>5</v>
      </c>
      <c r="D305" s="13" t="s">
        <v>76</v>
      </c>
      <c r="E305" s="13" t="s">
        <v>55</v>
      </c>
      <c r="F305" s="41" t="s">
        <v>103</v>
      </c>
      <c r="G305" s="41" t="s">
        <v>103</v>
      </c>
      <c r="H305" s="64"/>
      <c r="I305" s="9"/>
      <c r="J305" s="9"/>
      <c r="K305" s="9"/>
      <c r="L305" s="63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10">
        <v>125</v>
      </c>
      <c r="B306" s="65" t="s">
        <v>201</v>
      </c>
      <c r="C306" s="65">
        <v>5</v>
      </c>
      <c r="D306" s="66" t="s">
        <v>50</v>
      </c>
      <c r="E306" s="65" t="s">
        <v>55</v>
      </c>
      <c r="F306" s="65" t="s">
        <v>103</v>
      </c>
      <c r="G306" s="65" t="s">
        <v>103</v>
      </c>
      <c r="H306" s="64"/>
      <c r="I306" s="9"/>
      <c r="J306" s="9"/>
      <c r="K306" s="9"/>
      <c r="L306" s="63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10">
        <v>131</v>
      </c>
      <c r="B307" s="65" t="s">
        <v>207</v>
      </c>
      <c r="C307" s="65">
        <v>5</v>
      </c>
      <c r="D307" s="66" t="s">
        <v>50</v>
      </c>
      <c r="E307" s="65" t="s">
        <v>55</v>
      </c>
      <c r="F307" s="65" t="s">
        <v>103</v>
      </c>
      <c r="G307" s="65" t="s">
        <v>103</v>
      </c>
      <c r="H307" s="64"/>
      <c r="I307" s="9"/>
      <c r="J307" s="9"/>
      <c r="K307" s="9"/>
      <c r="L307" s="63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10">
        <v>132</v>
      </c>
      <c r="B308" s="65" t="s">
        <v>208</v>
      </c>
      <c r="C308" s="65">
        <v>5</v>
      </c>
      <c r="D308" s="66" t="s">
        <v>50</v>
      </c>
      <c r="E308" s="65" t="s">
        <v>55</v>
      </c>
      <c r="F308" s="65" t="s">
        <v>103</v>
      </c>
      <c r="G308" s="65" t="s">
        <v>103</v>
      </c>
      <c r="H308" s="64"/>
      <c r="I308" s="9"/>
      <c r="J308" s="9"/>
      <c r="K308" s="9"/>
      <c r="L308" s="63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10">
        <v>179</v>
      </c>
      <c r="B309" s="13" t="s">
        <v>248</v>
      </c>
      <c r="C309" s="13">
        <v>5</v>
      </c>
      <c r="D309" s="13" t="s">
        <v>58</v>
      </c>
      <c r="E309" s="13" t="s">
        <v>55</v>
      </c>
      <c r="F309" s="41" t="s">
        <v>247</v>
      </c>
      <c r="G309" s="41" t="s">
        <v>247</v>
      </c>
      <c r="H309" s="64"/>
      <c r="I309" s="9"/>
      <c r="J309" s="9"/>
      <c r="K309" s="9"/>
      <c r="L309" s="63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10">
        <v>182</v>
      </c>
      <c r="B310" s="41" t="s">
        <v>251</v>
      </c>
      <c r="C310" s="41">
        <v>5</v>
      </c>
      <c r="D310" s="13" t="s">
        <v>58</v>
      </c>
      <c r="E310" s="41" t="s">
        <v>55</v>
      </c>
      <c r="F310" s="41" t="s">
        <v>247</v>
      </c>
      <c r="G310" s="41" t="s">
        <v>247</v>
      </c>
      <c r="H310" s="64"/>
      <c r="I310" s="9"/>
      <c r="J310" s="9"/>
      <c r="K310" s="9"/>
      <c r="L310" s="63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10">
        <v>183</v>
      </c>
      <c r="B311" s="13" t="s">
        <v>252</v>
      </c>
      <c r="C311" s="13">
        <v>5</v>
      </c>
      <c r="D311" s="13" t="s">
        <v>58</v>
      </c>
      <c r="E311" s="13" t="s">
        <v>55</v>
      </c>
      <c r="F311" s="41" t="s">
        <v>247</v>
      </c>
      <c r="G311" s="41" t="s">
        <v>247</v>
      </c>
      <c r="H311" s="64"/>
      <c r="I311" s="9"/>
      <c r="J311" s="9"/>
      <c r="K311" s="9"/>
      <c r="L311" s="63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10">
        <v>218</v>
      </c>
      <c r="B312" s="13" t="s">
        <v>286</v>
      </c>
      <c r="C312" s="13">
        <v>5</v>
      </c>
      <c r="D312" s="13" t="s">
        <v>31</v>
      </c>
      <c r="E312" s="13" t="s">
        <v>55</v>
      </c>
      <c r="F312" s="13" t="s">
        <v>103</v>
      </c>
      <c r="G312" s="13" t="s">
        <v>103</v>
      </c>
      <c r="H312" s="64"/>
      <c r="I312" s="9"/>
      <c r="J312" s="9"/>
      <c r="K312" s="9"/>
      <c r="L312" s="63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10">
        <v>220</v>
      </c>
      <c r="B313" s="13" t="s">
        <v>288</v>
      </c>
      <c r="C313" s="13">
        <v>5</v>
      </c>
      <c r="D313" s="13" t="s">
        <v>31</v>
      </c>
      <c r="E313" s="13" t="s">
        <v>55</v>
      </c>
      <c r="F313" s="13" t="s">
        <v>103</v>
      </c>
      <c r="G313" s="13" t="s">
        <v>103</v>
      </c>
      <c r="H313" s="64"/>
      <c r="I313" s="9"/>
      <c r="J313" s="9"/>
      <c r="K313" s="9"/>
      <c r="L313" s="63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10">
        <v>222</v>
      </c>
      <c r="B314" s="13" t="s">
        <v>290</v>
      </c>
      <c r="C314" s="13">
        <v>5</v>
      </c>
      <c r="D314" s="13" t="s">
        <v>31</v>
      </c>
      <c r="E314" s="13" t="s">
        <v>55</v>
      </c>
      <c r="F314" s="13" t="s">
        <v>103</v>
      </c>
      <c r="G314" s="13" t="s">
        <v>103</v>
      </c>
      <c r="H314" s="64"/>
      <c r="I314" s="9"/>
      <c r="J314" s="9"/>
      <c r="K314" s="9"/>
      <c r="L314" s="63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10">
        <v>223</v>
      </c>
      <c r="B315" s="13" t="s">
        <v>291</v>
      </c>
      <c r="C315" s="13">
        <v>5</v>
      </c>
      <c r="D315" s="13" t="s">
        <v>31</v>
      </c>
      <c r="E315" s="13" t="s">
        <v>55</v>
      </c>
      <c r="F315" s="13" t="s">
        <v>103</v>
      </c>
      <c r="G315" s="13" t="s">
        <v>103</v>
      </c>
      <c r="H315" s="64"/>
      <c r="I315" s="9"/>
      <c r="J315" s="9"/>
      <c r="K315" s="9"/>
      <c r="L315" s="63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10">
        <v>225</v>
      </c>
      <c r="B316" s="13" t="s">
        <v>293</v>
      </c>
      <c r="C316" s="13">
        <v>5</v>
      </c>
      <c r="D316" s="13" t="s">
        <v>31</v>
      </c>
      <c r="E316" s="13" t="s">
        <v>55</v>
      </c>
      <c r="F316" s="13" t="s">
        <v>103</v>
      </c>
      <c r="G316" s="13" t="s">
        <v>103</v>
      </c>
      <c r="H316" s="64"/>
      <c r="I316" s="9"/>
      <c r="J316" s="9"/>
      <c r="K316" s="9"/>
      <c r="L316" s="63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10">
        <v>274</v>
      </c>
      <c r="B317" s="67" t="s">
        <v>332</v>
      </c>
      <c r="C317" s="13">
        <v>5</v>
      </c>
      <c r="D317" s="10" t="s">
        <v>47</v>
      </c>
      <c r="E317" s="13" t="s">
        <v>55</v>
      </c>
      <c r="F317" s="13" t="s">
        <v>103</v>
      </c>
      <c r="G317" s="13" t="s">
        <v>103</v>
      </c>
      <c r="H317" s="64"/>
      <c r="I317" s="9"/>
      <c r="J317" s="9"/>
      <c r="K317" s="9"/>
      <c r="L317" s="63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10">
        <v>275</v>
      </c>
      <c r="B318" s="67" t="s">
        <v>333</v>
      </c>
      <c r="C318" s="13">
        <v>5</v>
      </c>
      <c r="D318" s="10" t="s">
        <v>47</v>
      </c>
      <c r="E318" s="13" t="s">
        <v>55</v>
      </c>
      <c r="F318" s="13" t="s">
        <v>103</v>
      </c>
      <c r="G318" s="13" t="s">
        <v>103</v>
      </c>
      <c r="H318" s="64"/>
      <c r="I318" s="9"/>
      <c r="J318" s="9"/>
      <c r="K318" s="9"/>
      <c r="L318" s="63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10">
        <v>277</v>
      </c>
      <c r="B319" s="67" t="s">
        <v>335</v>
      </c>
      <c r="C319" s="41">
        <v>5</v>
      </c>
      <c r="D319" s="10" t="s">
        <v>47</v>
      </c>
      <c r="E319" s="13" t="s">
        <v>55</v>
      </c>
      <c r="F319" s="13" t="s">
        <v>103</v>
      </c>
      <c r="G319" s="13" t="s">
        <v>103</v>
      </c>
      <c r="H319" s="64"/>
      <c r="I319" s="9"/>
      <c r="J319" s="9"/>
      <c r="K319" s="9"/>
      <c r="L319" s="63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10">
        <v>278</v>
      </c>
      <c r="B320" s="67" t="s">
        <v>336</v>
      </c>
      <c r="C320" s="13">
        <v>5</v>
      </c>
      <c r="D320" s="10" t="s">
        <v>47</v>
      </c>
      <c r="E320" s="13" t="s">
        <v>55</v>
      </c>
      <c r="F320" s="13" t="s">
        <v>103</v>
      </c>
      <c r="G320" s="13" t="s">
        <v>103</v>
      </c>
      <c r="H320" s="64"/>
      <c r="I320" s="9"/>
      <c r="J320" s="9"/>
      <c r="K320" s="9"/>
      <c r="L320" s="63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10">
        <v>306</v>
      </c>
      <c r="B321" s="13" t="s">
        <v>360</v>
      </c>
      <c r="C321" s="13">
        <v>5</v>
      </c>
      <c r="D321" s="13" t="s">
        <v>67</v>
      </c>
      <c r="E321" s="13" t="s">
        <v>55</v>
      </c>
      <c r="F321" s="41" t="s">
        <v>103</v>
      </c>
      <c r="G321" s="41" t="s">
        <v>103</v>
      </c>
      <c r="H321" s="64"/>
      <c r="I321" s="9"/>
      <c r="J321" s="9"/>
      <c r="K321" s="9"/>
      <c r="L321" s="63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10">
        <v>307</v>
      </c>
      <c r="B322" s="13" t="s">
        <v>361</v>
      </c>
      <c r="C322" s="13">
        <v>5</v>
      </c>
      <c r="D322" s="13" t="s">
        <v>67</v>
      </c>
      <c r="E322" s="13" t="s">
        <v>55</v>
      </c>
      <c r="F322" s="41" t="s">
        <v>103</v>
      </c>
      <c r="G322" s="41" t="s">
        <v>103</v>
      </c>
      <c r="H322" s="64"/>
      <c r="I322" s="9"/>
      <c r="J322" s="9"/>
      <c r="K322" s="9"/>
      <c r="L322" s="63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10">
        <v>308</v>
      </c>
      <c r="B323" s="13" t="s">
        <v>362</v>
      </c>
      <c r="C323" s="13">
        <v>5</v>
      </c>
      <c r="D323" s="13" t="s">
        <v>67</v>
      </c>
      <c r="E323" s="13" t="s">
        <v>55</v>
      </c>
      <c r="F323" s="41" t="s">
        <v>103</v>
      </c>
      <c r="G323" s="41" t="s">
        <v>103</v>
      </c>
      <c r="H323" s="64"/>
      <c r="I323" s="9"/>
      <c r="J323" s="9"/>
      <c r="K323" s="9"/>
      <c r="L323" s="63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10">
        <v>311</v>
      </c>
      <c r="B324" s="13" t="s">
        <v>365</v>
      </c>
      <c r="C324" s="13">
        <v>5</v>
      </c>
      <c r="D324" s="13" t="s">
        <v>67</v>
      </c>
      <c r="E324" s="13" t="s">
        <v>55</v>
      </c>
      <c r="F324" s="41" t="s">
        <v>103</v>
      </c>
      <c r="G324" s="41" t="s">
        <v>103</v>
      </c>
      <c r="H324" s="64"/>
      <c r="I324" s="9"/>
      <c r="J324" s="9"/>
      <c r="K324" s="9"/>
      <c r="L324" s="63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10">
        <v>312</v>
      </c>
      <c r="B325" s="13" t="s">
        <v>366</v>
      </c>
      <c r="C325" s="13">
        <v>5</v>
      </c>
      <c r="D325" s="13" t="s">
        <v>67</v>
      </c>
      <c r="E325" s="13" t="s">
        <v>55</v>
      </c>
      <c r="F325" s="41" t="s">
        <v>103</v>
      </c>
      <c r="G325" s="41" t="s">
        <v>103</v>
      </c>
      <c r="H325" s="64"/>
      <c r="I325" s="9"/>
      <c r="J325" s="9"/>
      <c r="K325" s="9"/>
      <c r="L325" s="63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10">
        <v>314</v>
      </c>
      <c r="B326" s="13" t="s">
        <v>368</v>
      </c>
      <c r="C326" s="13">
        <v>5</v>
      </c>
      <c r="D326" s="13" t="s">
        <v>67</v>
      </c>
      <c r="E326" s="13" t="s">
        <v>55</v>
      </c>
      <c r="F326" s="41" t="s">
        <v>103</v>
      </c>
      <c r="G326" s="41" t="s">
        <v>103</v>
      </c>
      <c r="H326" s="64"/>
      <c r="I326" s="9"/>
      <c r="J326" s="9"/>
      <c r="K326" s="9"/>
      <c r="L326" s="63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10">
        <v>315</v>
      </c>
      <c r="B327" s="13" t="s">
        <v>369</v>
      </c>
      <c r="C327" s="13">
        <v>5</v>
      </c>
      <c r="D327" s="13" t="s">
        <v>67</v>
      </c>
      <c r="E327" s="13" t="s">
        <v>55</v>
      </c>
      <c r="F327" s="41" t="s">
        <v>103</v>
      </c>
      <c r="G327" s="41" t="s">
        <v>103</v>
      </c>
      <c r="H327" s="64"/>
      <c r="I327" s="9"/>
      <c r="J327" s="9"/>
      <c r="K327" s="9"/>
      <c r="L327" s="63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10">
        <v>350</v>
      </c>
      <c r="B328" s="13" t="s">
        <v>397</v>
      </c>
      <c r="C328" s="13">
        <v>5</v>
      </c>
      <c r="D328" s="13" t="s">
        <v>28</v>
      </c>
      <c r="E328" s="13" t="s">
        <v>55</v>
      </c>
      <c r="F328" s="13" t="s">
        <v>103</v>
      </c>
      <c r="G328" s="13" t="s">
        <v>103</v>
      </c>
      <c r="H328" s="64"/>
      <c r="I328" s="9"/>
      <c r="J328" s="9"/>
      <c r="K328" s="9"/>
      <c r="L328" s="63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10">
        <v>351</v>
      </c>
      <c r="B329" s="13" t="s">
        <v>398</v>
      </c>
      <c r="C329" s="13">
        <v>5</v>
      </c>
      <c r="D329" s="13" t="s">
        <v>28</v>
      </c>
      <c r="E329" s="13" t="s">
        <v>55</v>
      </c>
      <c r="F329" s="41" t="s">
        <v>103</v>
      </c>
      <c r="G329" s="41" t="s">
        <v>103</v>
      </c>
      <c r="H329" s="64"/>
      <c r="I329" s="9"/>
      <c r="J329" s="9"/>
      <c r="K329" s="9"/>
      <c r="L329" s="63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10">
        <v>352</v>
      </c>
      <c r="B330" s="13" t="s">
        <v>399</v>
      </c>
      <c r="C330" s="13">
        <v>5</v>
      </c>
      <c r="D330" s="13" t="s">
        <v>28</v>
      </c>
      <c r="E330" s="13" t="s">
        <v>55</v>
      </c>
      <c r="F330" s="13" t="s">
        <v>103</v>
      </c>
      <c r="G330" s="13" t="s">
        <v>103</v>
      </c>
      <c r="H330" s="64"/>
      <c r="I330" s="9"/>
      <c r="J330" s="9"/>
      <c r="K330" s="9"/>
      <c r="L330" s="63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10">
        <v>353</v>
      </c>
      <c r="B331" s="13" t="s">
        <v>400</v>
      </c>
      <c r="C331" s="13">
        <v>5</v>
      </c>
      <c r="D331" s="13" t="s">
        <v>28</v>
      </c>
      <c r="E331" s="13" t="s">
        <v>55</v>
      </c>
      <c r="F331" s="41" t="s">
        <v>103</v>
      </c>
      <c r="G331" s="41" t="s">
        <v>103</v>
      </c>
      <c r="H331" s="64"/>
      <c r="I331" s="9"/>
      <c r="J331" s="9"/>
      <c r="K331" s="9"/>
      <c r="L331" s="63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10">
        <v>450</v>
      </c>
      <c r="B332" s="13" t="s">
        <v>491</v>
      </c>
      <c r="C332" s="13">
        <v>5</v>
      </c>
      <c r="D332" s="13" t="s">
        <v>82</v>
      </c>
      <c r="E332" s="13" t="s">
        <v>55</v>
      </c>
      <c r="F332" s="41" t="s">
        <v>103</v>
      </c>
      <c r="G332" s="41" t="s">
        <v>103</v>
      </c>
      <c r="H332" s="64"/>
      <c r="I332" s="9"/>
      <c r="J332" s="9"/>
      <c r="K332" s="9"/>
      <c r="L332" s="63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10">
        <v>451</v>
      </c>
      <c r="B333" s="13" t="s">
        <v>492</v>
      </c>
      <c r="C333" s="13">
        <v>5</v>
      </c>
      <c r="D333" s="13" t="s">
        <v>82</v>
      </c>
      <c r="E333" s="13" t="s">
        <v>55</v>
      </c>
      <c r="F333" s="41" t="s">
        <v>103</v>
      </c>
      <c r="G333" s="41" t="s">
        <v>103</v>
      </c>
      <c r="H333" s="64"/>
      <c r="I333" s="9"/>
      <c r="J333" s="9"/>
      <c r="K333" s="9"/>
      <c r="L333" s="63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10">
        <v>452</v>
      </c>
      <c r="B334" s="13" t="s">
        <v>493</v>
      </c>
      <c r="C334" s="13">
        <v>5</v>
      </c>
      <c r="D334" s="13" t="s">
        <v>82</v>
      </c>
      <c r="E334" s="13" t="s">
        <v>55</v>
      </c>
      <c r="F334" s="41" t="s">
        <v>103</v>
      </c>
      <c r="G334" s="41" t="s">
        <v>103</v>
      </c>
      <c r="H334" s="64"/>
      <c r="I334" s="9"/>
      <c r="J334" s="9"/>
      <c r="K334" s="9"/>
      <c r="L334" s="63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10">
        <v>454</v>
      </c>
      <c r="B335" s="13" t="s">
        <v>495</v>
      </c>
      <c r="C335" s="13">
        <v>5</v>
      </c>
      <c r="D335" s="13" t="s">
        <v>82</v>
      </c>
      <c r="E335" s="13" t="s">
        <v>55</v>
      </c>
      <c r="F335" s="41" t="s">
        <v>103</v>
      </c>
      <c r="G335" s="41" t="s">
        <v>103</v>
      </c>
      <c r="H335" s="64"/>
      <c r="I335" s="9"/>
      <c r="J335" s="9"/>
      <c r="K335" s="9"/>
      <c r="L335" s="63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10">
        <v>455</v>
      </c>
      <c r="B336" s="13" t="s">
        <v>496</v>
      </c>
      <c r="C336" s="13">
        <v>5</v>
      </c>
      <c r="D336" s="13" t="s">
        <v>82</v>
      </c>
      <c r="E336" s="13" t="s">
        <v>55</v>
      </c>
      <c r="F336" s="41" t="s">
        <v>103</v>
      </c>
      <c r="G336" s="41" t="s">
        <v>103</v>
      </c>
      <c r="H336" s="64"/>
      <c r="I336" s="9"/>
      <c r="J336" s="9"/>
      <c r="K336" s="9"/>
      <c r="L336" s="63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10">
        <v>456</v>
      </c>
      <c r="B337" s="13" t="s">
        <v>497</v>
      </c>
      <c r="C337" s="13">
        <v>5</v>
      </c>
      <c r="D337" s="13" t="s">
        <v>82</v>
      </c>
      <c r="E337" s="13" t="s">
        <v>55</v>
      </c>
      <c r="F337" s="41" t="s">
        <v>103</v>
      </c>
      <c r="G337" s="41" t="s">
        <v>103</v>
      </c>
      <c r="H337" s="64"/>
      <c r="I337" s="9"/>
      <c r="J337" s="9"/>
      <c r="K337" s="9"/>
      <c r="L337" s="63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10">
        <v>458</v>
      </c>
      <c r="B338" s="13" t="s">
        <v>499</v>
      </c>
      <c r="C338" s="13">
        <v>5</v>
      </c>
      <c r="D338" s="13" t="s">
        <v>82</v>
      </c>
      <c r="E338" s="13" t="s">
        <v>55</v>
      </c>
      <c r="F338" s="13" t="s">
        <v>103</v>
      </c>
      <c r="G338" s="13" t="s">
        <v>103</v>
      </c>
      <c r="H338" s="64"/>
      <c r="I338" s="9"/>
      <c r="J338" s="9"/>
      <c r="K338" s="9"/>
      <c r="L338" s="63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10">
        <v>459</v>
      </c>
      <c r="B339" s="41" t="s">
        <v>500</v>
      </c>
      <c r="C339" s="41">
        <v>5</v>
      </c>
      <c r="D339" s="13" t="s">
        <v>82</v>
      </c>
      <c r="E339" s="41" t="s">
        <v>55</v>
      </c>
      <c r="F339" s="41" t="s">
        <v>103</v>
      </c>
      <c r="G339" s="41" t="s">
        <v>103</v>
      </c>
      <c r="H339" s="64"/>
      <c r="I339" s="9"/>
      <c r="J339" s="9"/>
      <c r="K339" s="9"/>
      <c r="L339" s="63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10">
        <v>461</v>
      </c>
      <c r="B340" s="13" t="s">
        <v>502</v>
      </c>
      <c r="C340" s="13">
        <v>5</v>
      </c>
      <c r="D340" s="13" t="s">
        <v>82</v>
      </c>
      <c r="E340" s="13" t="s">
        <v>55</v>
      </c>
      <c r="F340" s="41" t="s">
        <v>103</v>
      </c>
      <c r="G340" s="41" t="s">
        <v>103</v>
      </c>
      <c r="H340" s="64"/>
      <c r="I340" s="9"/>
      <c r="J340" s="9"/>
      <c r="K340" s="9"/>
      <c r="L340" s="63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10">
        <v>566</v>
      </c>
      <c r="B341" s="13" t="s">
        <v>603</v>
      </c>
      <c r="C341" s="13">
        <v>5</v>
      </c>
      <c r="D341" s="13" t="s">
        <v>94</v>
      </c>
      <c r="E341" s="13" t="s">
        <v>55</v>
      </c>
      <c r="F341" s="41" t="s">
        <v>103</v>
      </c>
      <c r="G341" s="41" t="s">
        <v>103</v>
      </c>
      <c r="H341" s="64"/>
      <c r="I341" s="9"/>
      <c r="J341" s="9"/>
      <c r="K341" s="9"/>
      <c r="L341" s="63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10">
        <v>567</v>
      </c>
      <c r="B342" s="13" t="s">
        <v>604</v>
      </c>
      <c r="C342" s="13">
        <v>5</v>
      </c>
      <c r="D342" s="13" t="s">
        <v>94</v>
      </c>
      <c r="E342" s="13" t="s">
        <v>55</v>
      </c>
      <c r="F342" s="41" t="s">
        <v>103</v>
      </c>
      <c r="G342" s="41" t="s">
        <v>103</v>
      </c>
      <c r="H342" s="64"/>
      <c r="I342" s="9"/>
      <c r="J342" s="9"/>
      <c r="K342" s="9"/>
      <c r="L342" s="63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10">
        <v>568</v>
      </c>
      <c r="B343" s="13" t="s">
        <v>605</v>
      </c>
      <c r="C343" s="13">
        <v>5</v>
      </c>
      <c r="D343" s="13" t="s">
        <v>94</v>
      </c>
      <c r="E343" s="13" t="s">
        <v>55</v>
      </c>
      <c r="F343" s="41" t="s">
        <v>103</v>
      </c>
      <c r="G343" s="41" t="s">
        <v>103</v>
      </c>
      <c r="H343" s="64"/>
      <c r="I343" s="9"/>
      <c r="J343" s="9"/>
      <c r="K343" s="9"/>
      <c r="L343" s="63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10">
        <v>569</v>
      </c>
      <c r="B344" s="13" t="s">
        <v>606</v>
      </c>
      <c r="C344" s="13">
        <v>5</v>
      </c>
      <c r="D344" s="13" t="s">
        <v>94</v>
      </c>
      <c r="E344" s="13" t="s">
        <v>55</v>
      </c>
      <c r="F344" s="41" t="s">
        <v>103</v>
      </c>
      <c r="G344" s="41" t="s">
        <v>103</v>
      </c>
      <c r="H344" s="64"/>
      <c r="I344" s="9"/>
      <c r="J344" s="9"/>
      <c r="K344" s="9"/>
      <c r="L344" s="63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10">
        <v>570</v>
      </c>
      <c r="B345" s="13" t="s">
        <v>607</v>
      </c>
      <c r="C345" s="13">
        <v>5</v>
      </c>
      <c r="D345" s="13" t="s">
        <v>94</v>
      </c>
      <c r="E345" s="13" t="s">
        <v>55</v>
      </c>
      <c r="F345" s="41" t="s">
        <v>103</v>
      </c>
      <c r="G345" s="41" t="s">
        <v>103</v>
      </c>
      <c r="H345" s="64"/>
      <c r="I345" s="9"/>
      <c r="J345" s="9"/>
      <c r="K345" s="9"/>
      <c r="L345" s="63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10">
        <v>573</v>
      </c>
      <c r="B346" s="13" t="s">
        <v>610</v>
      </c>
      <c r="C346" s="13">
        <v>5</v>
      </c>
      <c r="D346" s="13" t="s">
        <v>94</v>
      </c>
      <c r="E346" s="13" t="s">
        <v>55</v>
      </c>
      <c r="F346" s="13" t="s">
        <v>103</v>
      </c>
      <c r="G346" s="13" t="s">
        <v>103</v>
      </c>
      <c r="H346" s="64"/>
      <c r="I346" s="9"/>
      <c r="J346" s="9"/>
      <c r="K346" s="9"/>
      <c r="L346" s="63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10">
        <v>574</v>
      </c>
      <c r="B347" s="13" t="s">
        <v>611</v>
      </c>
      <c r="C347" s="13">
        <v>5</v>
      </c>
      <c r="D347" s="13" t="s">
        <v>94</v>
      </c>
      <c r="E347" s="13" t="s">
        <v>55</v>
      </c>
      <c r="F347" s="41" t="s">
        <v>103</v>
      </c>
      <c r="G347" s="41" t="s">
        <v>103</v>
      </c>
      <c r="H347" s="64"/>
      <c r="I347" s="9"/>
      <c r="J347" s="9"/>
      <c r="K347" s="9"/>
      <c r="L347" s="63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10">
        <v>576</v>
      </c>
      <c r="B348" s="41" t="s">
        <v>613</v>
      </c>
      <c r="C348" s="41">
        <v>5</v>
      </c>
      <c r="D348" s="13" t="s">
        <v>94</v>
      </c>
      <c r="E348" s="41" t="s">
        <v>55</v>
      </c>
      <c r="F348" s="41" t="s">
        <v>103</v>
      </c>
      <c r="G348" s="41" t="s">
        <v>103</v>
      </c>
      <c r="H348" s="64"/>
      <c r="I348" s="9"/>
      <c r="J348" s="9"/>
      <c r="K348" s="9"/>
      <c r="L348" s="63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10">
        <v>577</v>
      </c>
      <c r="B349" s="13" t="s">
        <v>614</v>
      </c>
      <c r="C349" s="13">
        <v>5</v>
      </c>
      <c r="D349" s="13" t="s">
        <v>94</v>
      </c>
      <c r="E349" s="13" t="s">
        <v>55</v>
      </c>
      <c r="F349" s="41" t="s">
        <v>103</v>
      </c>
      <c r="G349" s="41" t="s">
        <v>103</v>
      </c>
      <c r="H349" s="64"/>
      <c r="I349" s="9"/>
      <c r="J349" s="9"/>
      <c r="K349" s="9"/>
      <c r="L349" s="63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10">
        <v>578</v>
      </c>
      <c r="B350" s="13" t="s">
        <v>615</v>
      </c>
      <c r="C350" s="13">
        <v>5</v>
      </c>
      <c r="D350" s="13" t="s">
        <v>94</v>
      </c>
      <c r="E350" s="13" t="s">
        <v>55</v>
      </c>
      <c r="F350" s="41" t="s">
        <v>103</v>
      </c>
      <c r="G350" s="41" t="s">
        <v>103</v>
      </c>
      <c r="H350" s="64"/>
      <c r="I350" s="9"/>
      <c r="J350" s="9"/>
      <c r="K350" s="9"/>
      <c r="L350" s="63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10">
        <v>579</v>
      </c>
      <c r="B351" s="13" t="s">
        <v>616</v>
      </c>
      <c r="C351" s="13">
        <v>5</v>
      </c>
      <c r="D351" s="13" t="s">
        <v>94</v>
      </c>
      <c r="E351" s="13" t="s">
        <v>55</v>
      </c>
      <c r="F351" s="41" t="s">
        <v>103</v>
      </c>
      <c r="G351" s="41" t="s">
        <v>103</v>
      </c>
      <c r="H351" s="64"/>
      <c r="I351" s="9"/>
      <c r="J351" s="9"/>
      <c r="K351" s="9"/>
      <c r="L351" s="63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10">
        <v>580</v>
      </c>
      <c r="B352" s="13" t="s">
        <v>617</v>
      </c>
      <c r="C352" s="13">
        <v>5</v>
      </c>
      <c r="D352" s="13" t="s">
        <v>94</v>
      </c>
      <c r="E352" s="13" t="s">
        <v>55</v>
      </c>
      <c r="F352" s="41" t="s">
        <v>103</v>
      </c>
      <c r="G352" s="41" t="s">
        <v>103</v>
      </c>
      <c r="H352" s="64"/>
      <c r="I352" s="9"/>
      <c r="J352" s="9"/>
      <c r="K352" s="9"/>
      <c r="L352" s="63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10">
        <v>581</v>
      </c>
      <c r="B353" s="13" t="s">
        <v>618</v>
      </c>
      <c r="C353" s="13">
        <v>5</v>
      </c>
      <c r="D353" s="13" t="s">
        <v>94</v>
      </c>
      <c r="E353" s="13" t="s">
        <v>55</v>
      </c>
      <c r="F353" s="41" t="s">
        <v>103</v>
      </c>
      <c r="G353" s="41" t="s">
        <v>103</v>
      </c>
      <c r="H353" s="64"/>
      <c r="I353" s="9"/>
      <c r="J353" s="9"/>
      <c r="K353" s="9"/>
      <c r="L353" s="63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10">
        <v>584</v>
      </c>
      <c r="B354" s="13" t="s">
        <v>621</v>
      </c>
      <c r="C354" s="13">
        <v>5</v>
      </c>
      <c r="D354" s="13" t="s">
        <v>94</v>
      </c>
      <c r="E354" s="13" t="s">
        <v>55</v>
      </c>
      <c r="F354" s="41" t="s">
        <v>103</v>
      </c>
      <c r="G354" s="41" t="s">
        <v>103</v>
      </c>
      <c r="H354" s="64"/>
      <c r="I354" s="9"/>
      <c r="J354" s="9"/>
      <c r="K354" s="9"/>
      <c r="L354" s="63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10">
        <v>586</v>
      </c>
      <c r="B355" s="13" t="s">
        <v>623</v>
      </c>
      <c r="C355" s="13">
        <v>5</v>
      </c>
      <c r="D355" s="13" t="s">
        <v>94</v>
      </c>
      <c r="E355" s="13" t="s">
        <v>55</v>
      </c>
      <c r="F355" s="41" t="s">
        <v>103</v>
      </c>
      <c r="G355" s="41" t="s">
        <v>103</v>
      </c>
      <c r="H355" s="64"/>
      <c r="I355" s="9"/>
      <c r="J355" s="9"/>
      <c r="K355" s="9"/>
      <c r="L355" s="63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10">
        <v>636</v>
      </c>
      <c r="B356" s="13" t="s">
        <v>667</v>
      </c>
      <c r="C356" s="13">
        <v>5</v>
      </c>
      <c r="D356" s="13" t="s">
        <v>79</v>
      </c>
      <c r="E356" s="41" t="s">
        <v>55</v>
      </c>
      <c r="F356" s="13" t="s">
        <v>103</v>
      </c>
      <c r="G356" s="13" t="s">
        <v>103</v>
      </c>
      <c r="H356" s="64"/>
      <c r="I356" s="9"/>
      <c r="J356" s="9"/>
      <c r="K356" s="9"/>
      <c r="L356" s="63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10">
        <v>639</v>
      </c>
      <c r="B357" s="13" t="s">
        <v>670</v>
      </c>
      <c r="C357" s="13">
        <v>5</v>
      </c>
      <c r="D357" s="13" t="s">
        <v>79</v>
      </c>
      <c r="E357" s="41" t="s">
        <v>55</v>
      </c>
      <c r="F357" s="13" t="s">
        <v>103</v>
      </c>
      <c r="G357" s="13" t="s">
        <v>103</v>
      </c>
      <c r="H357" s="64"/>
      <c r="I357" s="9"/>
      <c r="J357" s="9"/>
      <c r="K357" s="9"/>
      <c r="L357" s="63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10">
        <v>641</v>
      </c>
      <c r="B358" s="13" t="s">
        <v>672</v>
      </c>
      <c r="C358" s="13">
        <v>5</v>
      </c>
      <c r="D358" s="13" t="s">
        <v>79</v>
      </c>
      <c r="E358" s="41" t="s">
        <v>55</v>
      </c>
      <c r="F358" s="13" t="s">
        <v>103</v>
      </c>
      <c r="G358" s="13" t="s">
        <v>103</v>
      </c>
      <c r="H358" s="64"/>
      <c r="I358" s="9"/>
      <c r="J358" s="9"/>
      <c r="K358" s="9"/>
      <c r="L358" s="63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10">
        <v>643</v>
      </c>
      <c r="B359" s="13" t="s">
        <v>674</v>
      </c>
      <c r="C359" s="13">
        <v>5</v>
      </c>
      <c r="D359" s="13" t="s">
        <v>79</v>
      </c>
      <c r="E359" s="41" t="s">
        <v>55</v>
      </c>
      <c r="F359" s="13" t="s">
        <v>103</v>
      </c>
      <c r="G359" s="13" t="s">
        <v>103</v>
      </c>
      <c r="H359" s="64"/>
      <c r="I359" s="9"/>
      <c r="J359" s="9"/>
      <c r="K359" s="9"/>
      <c r="L359" s="63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10">
        <v>718</v>
      </c>
      <c r="B360" s="13" t="s">
        <v>744</v>
      </c>
      <c r="C360" s="13">
        <v>5</v>
      </c>
      <c r="D360" s="13" t="s">
        <v>40</v>
      </c>
      <c r="E360" s="13" t="s">
        <v>55</v>
      </c>
      <c r="F360" s="41" t="s">
        <v>103</v>
      </c>
      <c r="G360" s="41" t="s">
        <v>103</v>
      </c>
      <c r="H360" s="64"/>
      <c r="I360" s="9"/>
      <c r="J360" s="9"/>
      <c r="K360" s="9"/>
      <c r="L360" s="63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10">
        <v>721</v>
      </c>
      <c r="B361" s="13" t="s">
        <v>747</v>
      </c>
      <c r="C361" s="13">
        <v>5</v>
      </c>
      <c r="D361" s="13" t="s">
        <v>40</v>
      </c>
      <c r="E361" s="13" t="s">
        <v>55</v>
      </c>
      <c r="F361" s="13" t="s">
        <v>103</v>
      </c>
      <c r="G361" s="13" t="s">
        <v>103</v>
      </c>
      <c r="H361" s="64"/>
      <c r="I361" s="9"/>
      <c r="J361" s="9"/>
      <c r="K361" s="9"/>
      <c r="L361" s="63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10">
        <v>722</v>
      </c>
      <c r="B362" s="13" t="s">
        <v>748</v>
      </c>
      <c r="C362" s="13">
        <v>5</v>
      </c>
      <c r="D362" s="13" t="s">
        <v>40</v>
      </c>
      <c r="E362" s="13" t="s">
        <v>55</v>
      </c>
      <c r="F362" s="41" t="s">
        <v>103</v>
      </c>
      <c r="G362" s="41" t="s">
        <v>103</v>
      </c>
      <c r="H362" s="64"/>
      <c r="I362" s="9"/>
      <c r="J362" s="9"/>
      <c r="K362" s="9"/>
      <c r="L362" s="63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10">
        <v>727</v>
      </c>
      <c r="B363" s="13" t="s">
        <v>753</v>
      </c>
      <c r="C363" s="13">
        <v>5</v>
      </c>
      <c r="D363" s="13" t="s">
        <v>40</v>
      </c>
      <c r="E363" s="13" t="s">
        <v>55</v>
      </c>
      <c r="F363" s="41" t="s">
        <v>103</v>
      </c>
      <c r="G363" s="41" t="s">
        <v>103</v>
      </c>
      <c r="H363" s="64"/>
      <c r="I363" s="9"/>
      <c r="J363" s="9"/>
      <c r="K363" s="9"/>
      <c r="L363" s="63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10">
        <v>729</v>
      </c>
      <c r="B364" s="13" t="s">
        <v>755</v>
      </c>
      <c r="C364" s="13">
        <v>5</v>
      </c>
      <c r="D364" s="13" t="s">
        <v>40</v>
      </c>
      <c r="E364" s="13" t="s">
        <v>55</v>
      </c>
      <c r="F364" s="41" t="s">
        <v>103</v>
      </c>
      <c r="G364" s="41" t="s">
        <v>103</v>
      </c>
      <c r="H364" s="64"/>
      <c r="I364" s="9"/>
      <c r="J364" s="9"/>
      <c r="K364" s="9"/>
      <c r="L364" s="63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10">
        <v>785</v>
      </c>
      <c r="B365" s="13" t="s">
        <v>805</v>
      </c>
      <c r="C365" s="13">
        <v>5</v>
      </c>
      <c r="D365" s="13" t="s">
        <v>64</v>
      </c>
      <c r="E365" s="13" t="s">
        <v>55</v>
      </c>
      <c r="F365" s="13" t="s">
        <v>103</v>
      </c>
      <c r="G365" s="13" t="s">
        <v>103</v>
      </c>
      <c r="H365" s="64"/>
      <c r="I365" s="9"/>
      <c r="J365" s="9"/>
      <c r="K365" s="9"/>
      <c r="L365" s="63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10">
        <v>806</v>
      </c>
      <c r="B366" s="73" t="s">
        <v>825</v>
      </c>
      <c r="C366" s="73">
        <v>5</v>
      </c>
      <c r="D366" s="10" t="s">
        <v>70</v>
      </c>
      <c r="E366" s="73" t="s">
        <v>55</v>
      </c>
      <c r="F366" s="13" t="s">
        <v>103</v>
      </c>
      <c r="G366" s="13" t="s">
        <v>103</v>
      </c>
      <c r="H366" s="64"/>
      <c r="I366" s="9"/>
      <c r="J366" s="9"/>
      <c r="K366" s="9"/>
      <c r="L366" s="63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10">
        <v>807</v>
      </c>
      <c r="B367" s="73" t="s">
        <v>826</v>
      </c>
      <c r="C367" s="73">
        <v>5</v>
      </c>
      <c r="D367" s="10" t="s">
        <v>70</v>
      </c>
      <c r="E367" s="73" t="s">
        <v>55</v>
      </c>
      <c r="F367" s="13" t="s">
        <v>103</v>
      </c>
      <c r="G367" s="13" t="s">
        <v>103</v>
      </c>
      <c r="H367" s="64"/>
      <c r="I367" s="8"/>
      <c r="J367" s="9"/>
      <c r="K367" s="9"/>
      <c r="L367" s="63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10">
        <v>808</v>
      </c>
      <c r="B368" s="73" t="s">
        <v>827</v>
      </c>
      <c r="C368" s="73">
        <v>5</v>
      </c>
      <c r="D368" s="10" t="s">
        <v>70</v>
      </c>
      <c r="E368" s="73" t="s">
        <v>55</v>
      </c>
      <c r="F368" s="13" t="s">
        <v>103</v>
      </c>
      <c r="G368" s="13" t="s">
        <v>103</v>
      </c>
      <c r="H368" s="64"/>
      <c r="I368" s="8"/>
      <c r="J368" s="9"/>
      <c r="K368" s="9"/>
      <c r="L368" s="63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10">
        <v>809</v>
      </c>
      <c r="B369" s="73" t="s">
        <v>828</v>
      </c>
      <c r="C369" s="73">
        <v>5</v>
      </c>
      <c r="D369" s="10" t="s">
        <v>70</v>
      </c>
      <c r="E369" s="73" t="s">
        <v>55</v>
      </c>
      <c r="F369" s="13" t="s">
        <v>103</v>
      </c>
      <c r="G369" s="13" t="s">
        <v>103</v>
      </c>
      <c r="H369" s="64"/>
      <c r="I369" s="8"/>
      <c r="J369" s="9"/>
      <c r="K369" s="9"/>
      <c r="L369" s="63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10">
        <v>810</v>
      </c>
      <c r="B370" s="73" t="s">
        <v>829</v>
      </c>
      <c r="C370" s="73">
        <v>5</v>
      </c>
      <c r="D370" s="10" t="s">
        <v>70</v>
      </c>
      <c r="E370" s="73" t="s">
        <v>55</v>
      </c>
      <c r="F370" s="13" t="s">
        <v>103</v>
      </c>
      <c r="G370" s="13" t="s">
        <v>103</v>
      </c>
      <c r="H370" s="8"/>
      <c r="I370" s="8"/>
      <c r="J370" s="8"/>
      <c r="K370" s="9"/>
      <c r="L370" s="63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10">
        <v>811</v>
      </c>
      <c r="B371" s="73" t="s">
        <v>830</v>
      </c>
      <c r="C371" s="73">
        <v>5</v>
      </c>
      <c r="D371" s="10" t="s">
        <v>70</v>
      </c>
      <c r="E371" s="73" t="s">
        <v>55</v>
      </c>
      <c r="F371" s="13" t="s">
        <v>103</v>
      </c>
      <c r="G371" s="13" t="s">
        <v>103</v>
      </c>
      <c r="H371" s="64"/>
      <c r="I371" s="8"/>
      <c r="J371" s="8"/>
      <c r="K371" s="9"/>
      <c r="L371" s="63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10">
        <v>899</v>
      </c>
      <c r="B372" s="75" t="s">
        <v>904</v>
      </c>
      <c r="C372" s="76">
        <v>5</v>
      </c>
      <c r="D372" s="10" t="s">
        <v>44</v>
      </c>
      <c r="E372" s="76" t="s">
        <v>55</v>
      </c>
      <c r="F372" s="75" t="s">
        <v>103</v>
      </c>
      <c r="G372" s="75" t="s">
        <v>103</v>
      </c>
      <c r="H372" s="64"/>
      <c r="I372" s="8"/>
      <c r="J372" s="8"/>
      <c r="K372" s="9"/>
      <c r="L372" s="63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10">
        <v>900</v>
      </c>
      <c r="B373" s="75" t="s">
        <v>905</v>
      </c>
      <c r="C373" s="76">
        <v>5</v>
      </c>
      <c r="D373" s="10" t="s">
        <v>44</v>
      </c>
      <c r="E373" s="76" t="s">
        <v>55</v>
      </c>
      <c r="F373" s="75" t="s">
        <v>103</v>
      </c>
      <c r="G373" s="75" t="s">
        <v>103</v>
      </c>
      <c r="H373" s="64"/>
      <c r="I373" s="8"/>
      <c r="J373" s="8"/>
      <c r="K373" s="8"/>
      <c r="L373" s="64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10">
        <v>901</v>
      </c>
      <c r="B374" s="75" t="s">
        <v>906</v>
      </c>
      <c r="C374" s="76">
        <v>5</v>
      </c>
      <c r="D374" s="10" t="s">
        <v>44</v>
      </c>
      <c r="E374" s="76" t="s">
        <v>55</v>
      </c>
      <c r="F374" s="75" t="s">
        <v>103</v>
      </c>
      <c r="G374" s="75" t="s">
        <v>103</v>
      </c>
      <c r="H374" s="64"/>
      <c r="I374" s="9"/>
      <c r="J374" s="9"/>
      <c r="K374" s="8"/>
      <c r="L374" s="64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10">
        <v>902</v>
      </c>
      <c r="B375" s="75" t="s">
        <v>907</v>
      </c>
      <c r="C375" s="76">
        <v>5</v>
      </c>
      <c r="D375" s="10" t="s">
        <v>44</v>
      </c>
      <c r="E375" s="76" t="s">
        <v>55</v>
      </c>
      <c r="F375" s="75" t="s">
        <v>103</v>
      </c>
      <c r="G375" s="75" t="s">
        <v>103</v>
      </c>
      <c r="H375" s="64"/>
      <c r="I375" s="9"/>
      <c r="J375" s="9"/>
      <c r="K375" s="8"/>
      <c r="L375" s="64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10">
        <v>927</v>
      </c>
      <c r="B376" s="13" t="s">
        <v>924</v>
      </c>
      <c r="C376" s="13">
        <v>5</v>
      </c>
      <c r="D376" s="13" t="s">
        <v>25</v>
      </c>
      <c r="E376" s="13" t="s">
        <v>55</v>
      </c>
      <c r="F376" s="41" t="s">
        <v>103</v>
      </c>
      <c r="G376" s="41" t="s">
        <v>103</v>
      </c>
      <c r="H376" s="64"/>
      <c r="I376" s="9"/>
      <c r="J376" s="9"/>
      <c r="K376" s="8"/>
      <c r="L376" s="64"/>
      <c r="M376" s="8"/>
      <c r="N376" s="8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10">
        <v>928</v>
      </c>
      <c r="B377" s="13" t="s">
        <v>925</v>
      </c>
      <c r="C377" s="13">
        <v>5</v>
      </c>
      <c r="D377" s="13" t="s">
        <v>25</v>
      </c>
      <c r="E377" s="13" t="s">
        <v>55</v>
      </c>
      <c r="F377" s="41" t="s">
        <v>103</v>
      </c>
      <c r="G377" s="41" t="s">
        <v>103</v>
      </c>
      <c r="H377" s="64"/>
      <c r="I377" s="9"/>
      <c r="J377" s="9"/>
      <c r="K377" s="8"/>
      <c r="L377" s="64"/>
      <c r="M377" s="8"/>
      <c r="N377" s="8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10">
        <v>930</v>
      </c>
      <c r="B378" s="13" t="s">
        <v>927</v>
      </c>
      <c r="C378" s="13">
        <v>5</v>
      </c>
      <c r="D378" s="13" t="s">
        <v>25</v>
      </c>
      <c r="E378" s="13" t="s">
        <v>55</v>
      </c>
      <c r="F378" s="13" t="s">
        <v>103</v>
      </c>
      <c r="G378" s="13" t="s">
        <v>103</v>
      </c>
      <c r="H378" s="64"/>
      <c r="I378" s="9"/>
      <c r="J378" s="9"/>
      <c r="K378" s="9"/>
      <c r="L378" s="63"/>
      <c r="M378" s="8"/>
      <c r="N378" s="8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10">
        <v>931</v>
      </c>
      <c r="B379" s="13" t="s">
        <v>928</v>
      </c>
      <c r="C379" s="13">
        <v>5</v>
      </c>
      <c r="D379" s="13" t="s">
        <v>25</v>
      </c>
      <c r="E379" s="13" t="s">
        <v>55</v>
      </c>
      <c r="F379" s="41" t="s">
        <v>103</v>
      </c>
      <c r="G379" s="41" t="s">
        <v>103</v>
      </c>
      <c r="H379" s="64"/>
      <c r="I379" s="9"/>
      <c r="J379" s="9"/>
      <c r="K379" s="9"/>
      <c r="L379" s="63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10">
        <v>932</v>
      </c>
      <c r="B380" s="13" t="s">
        <v>929</v>
      </c>
      <c r="C380" s="13">
        <v>5</v>
      </c>
      <c r="D380" s="13" t="s">
        <v>25</v>
      </c>
      <c r="E380" s="13" t="s">
        <v>55</v>
      </c>
      <c r="F380" s="41" t="s">
        <v>103</v>
      </c>
      <c r="G380" s="41" t="s">
        <v>103</v>
      </c>
      <c r="H380" s="64"/>
      <c r="I380" s="9"/>
      <c r="J380" s="9"/>
      <c r="K380" s="9"/>
      <c r="L380" s="63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10">
        <v>999</v>
      </c>
      <c r="B381" s="13" t="s">
        <v>995</v>
      </c>
      <c r="C381" s="13">
        <v>5</v>
      </c>
      <c r="D381" s="13" t="s">
        <v>85</v>
      </c>
      <c r="E381" s="13" t="s">
        <v>55</v>
      </c>
      <c r="F381" s="41" t="s">
        <v>103</v>
      </c>
      <c r="G381" s="41" t="s">
        <v>103</v>
      </c>
      <c r="H381" s="64"/>
      <c r="I381" s="9"/>
      <c r="J381" s="9"/>
      <c r="K381" s="9"/>
      <c r="L381" s="63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10">
        <v>1000</v>
      </c>
      <c r="B382" s="13" t="s">
        <v>996</v>
      </c>
      <c r="C382" s="13">
        <v>5</v>
      </c>
      <c r="D382" s="13" t="s">
        <v>85</v>
      </c>
      <c r="E382" s="13" t="s">
        <v>55</v>
      </c>
      <c r="F382" s="41" t="s">
        <v>103</v>
      </c>
      <c r="G382" s="41" t="s">
        <v>103</v>
      </c>
      <c r="H382" s="64"/>
      <c r="I382" s="9"/>
      <c r="J382" s="9"/>
      <c r="K382" s="9"/>
      <c r="L382" s="63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10">
        <v>1001</v>
      </c>
      <c r="B383" s="13" t="s">
        <v>997</v>
      </c>
      <c r="C383" s="13">
        <v>5</v>
      </c>
      <c r="D383" s="13" t="s">
        <v>85</v>
      </c>
      <c r="E383" s="13" t="s">
        <v>55</v>
      </c>
      <c r="F383" s="13" t="s">
        <v>103</v>
      </c>
      <c r="G383" s="13" t="s">
        <v>103</v>
      </c>
      <c r="H383" s="64"/>
      <c r="I383" s="9"/>
      <c r="J383" s="9"/>
      <c r="K383" s="9"/>
      <c r="L383" s="63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10">
        <v>1003</v>
      </c>
      <c r="B384" s="13" t="s">
        <v>999</v>
      </c>
      <c r="C384" s="13">
        <v>5</v>
      </c>
      <c r="D384" s="13" t="s">
        <v>85</v>
      </c>
      <c r="E384" s="13" t="s">
        <v>55</v>
      </c>
      <c r="F384" s="41" t="s">
        <v>103</v>
      </c>
      <c r="G384" s="41" t="s">
        <v>103</v>
      </c>
      <c r="H384" s="64"/>
      <c r="I384" s="70"/>
      <c r="J384" s="9"/>
      <c r="K384" s="9"/>
      <c r="L384" s="63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10">
        <v>1004</v>
      </c>
      <c r="B385" s="41" t="s">
        <v>1000</v>
      </c>
      <c r="C385" s="41">
        <v>5</v>
      </c>
      <c r="D385" s="13" t="s">
        <v>85</v>
      </c>
      <c r="E385" s="41" t="s">
        <v>55</v>
      </c>
      <c r="F385" s="41" t="s">
        <v>103</v>
      </c>
      <c r="G385" s="41" t="s">
        <v>103</v>
      </c>
      <c r="H385" s="64"/>
      <c r="I385" s="9"/>
      <c r="J385" s="9"/>
      <c r="K385" s="9"/>
      <c r="L385" s="63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10">
        <v>1052</v>
      </c>
      <c r="B386" s="13" t="s">
        <v>1040</v>
      </c>
      <c r="C386" s="13">
        <v>5</v>
      </c>
      <c r="D386" s="13" t="s">
        <v>42</v>
      </c>
      <c r="E386" s="13" t="s">
        <v>55</v>
      </c>
      <c r="F386" s="13" t="s">
        <v>103</v>
      </c>
      <c r="G386" s="13" t="s">
        <v>103</v>
      </c>
      <c r="H386" s="64"/>
      <c r="I386" s="9"/>
      <c r="J386" s="9"/>
      <c r="K386" s="9"/>
      <c r="L386" s="63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10">
        <v>1053</v>
      </c>
      <c r="B387" s="13" t="s">
        <v>1041</v>
      </c>
      <c r="C387" s="13">
        <v>5</v>
      </c>
      <c r="D387" s="13" t="s">
        <v>42</v>
      </c>
      <c r="E387" s="13" t="s">
        <v>55</v>
      </c>
      <c r="F387" s="13" t="s">
        <v>103</v>
      </c>
      <c r="G387" s="13" t="s">
        <v>103</v>
      </c>
      <c r="H387" s="64"/>
      <c r="I387" s="9"/>
      <c r="J387" s="9"/>
      <c r="K387" s="9"/>
      <c r="L387" s="63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10">
        <v>1054</v>
      </c>
      <c r="B388" s="13" t="s">
        <v>1042</v>
      </c>
      <c r="C388" s="13">
        <v>5</v>
      </c>
      <c r="D388" s="13" t="s">
        <v>42</v>
      </c>
      <c r="E388" s="13" t="s">
        <v>55</v>
      </c>
      <c r="F388" s="13" t="s">
        <v>103</v>
      </c>
      <c r="G388" s="13" t="s">
        <v>103</v>
      </c>
      <c r="H388" s="64"/>
      <c r="I388" s="9"/>
      <c r="J388" s="9"/>
      <c r="K388" s="9"/>
      <c r="L388" s="63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80">
        <v>1105</v>
      </c>
      <c r="B389" s="13" t="s">
        <v>1093</v>
      </c>
      <c r="C389" s="13">
        <v>5</v>
      </c>
      <c r="D389" s="13" t="s">
        <v>16</v>
      </c>
      <c r="E389" s="13" t="s">
        <v>55</v>
      </c>
      <c r="F389" s="41" t="s">
        <v>103</v>
      </c>
      <c r="G389" s="41" t="s">
        <v>103</v>
      </c>
      <c r="H389" s="64"/>
      <c r="I389" s="9"/>
      <c r="J389" s="9"/>
      <c r="K389" s="9"/>
      <c r="L389" s="63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80">
        <v>1108</v>
      </c>
      <c r="B390" s="13" t="s">
        <v>1096</v>
      </c>
      <c r="C390" s="13">
        <v>5</v>
      </c>
      <c r="D390" s="13" t="s">
        <v>16</v>
      </c>
      <c r="E390" s="13" t="s">
        <v>55</v>
      </c>
      <c r="F390" s="41" t="s">
        <v>103</v>
      </c>
      <c r="G390" s="41" t="s">
        <v>103</v>
      </c>
      <c r="H390" s="64"/>
      <c r="I390" s="9"/>
      <c r="J390" s="9"/>
      <c r="K390" s="9"/>
      <c r="L390" s="63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80">
        <v>1110</v>
      </c>
      <c r="B391" s="13" t="s">
        <v>1098</v>
      </c>
      <c r="C391" s="13">
        <v>5</v>
      </c>
      <c r="D391" s="13" t="s">
        <v>16</v>
      </c>
      <c r="E391" s="13" t="s">
        <v>55</v>
      </c>
      <c r="F391" s="41" t="s">
        <v>103</v>
      </c>
      <c r="G391" s="41" t="s">
        <v>103</v>
      </c>
      <c r="H391" s="64"/>
      <c r="I391" s="9"/>
      <c r="J391" s="9"/>
      <c r="K391" s="9"/>
      <c r="L391" s="63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80">
        <v>1111</v>
      </c>
      <c r="B392" s="13" t="s">
        <v>1099</v>
      </c>
      <c r="C392" s="13">
        <v>5</v>
      </c>
      <c r="D392" s="13" t="s">
        <v>16</v>
      </c>
      <c r="E392" s="13" t="s">
        <v>55</v>
      </c>
      <c r="F392" s="41" t="s">
        <v>103</v>
      </c>
      <c r="G392" s="41" t="s">
        <v>103</v>
      </c>
      <c r="H392" s="64"/>
      <c r="I392" s="9"/>
      <c r="J392" s="9"/>
      <c r="K392" s="9"/>
      <c r="L392" s="63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80">
        <v>1112</v>
      </c>
      <c r="B393" s="13" t="s">
        <v>1100</v>
      </c>
      <c r="C393" s="13">
        <v>5</v>
      </c>
      <c r="D393" s="13" t="s">
        <v>16</v>
      </c>
      <c r="E393" s="13" t="s">
        <v>55</v>
      </c>
      <c r="F393" s="41" t="s">
        <v>103</v>
      </c>
      <c r="G393" s="41" t="s">
        <v>103</v>
      </c>
      <c r="H393" s="64"/>
      <c r="I393" s="9"/>
      <c r="J393" s="9"/>
      <c r="K393" s="9"/>
      <c r="L393" s="63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10">
        <v>1222</v>
      </c>
      <c r="B394" s="13" t="s">
        <v>1194</v>
      </c>
      <c r="C394" s="13">
        <v>5</v>
      </c>
      <c r="D394" s="13" t="s">
        <v>61</v>
      </c>
      <c r="E394" s="13" t="s">
        <v>55</v>
      </c>
      <c r="F394" s="10" t="s">
        <v>103</v>
      </c>
      <c r="G394" s="10" t="s">
        <v>103</v>
      </c>
      <c r="H394" s="64"/>
      <c r="I394" s="9"/>
      <c r="J394" s="9"/>
      <c r="K394" s="9"/>
      <c r="L394" s="63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10">
        <v>1223</v>
      </c>
      <c r="B395" s="13" t="s">
        <v>1195</v>
      </c>
      <c r="C395" s="13">
        <v>5</v>
      </c>
      <c r="D395" s="13" t="s">
        <v>61</v>
      </c>
      <c r="E395" s="13" t="s">
        <v>55</v>
      </c>
      <c r="F395" s="10" t="s">
        <v>103</v>
      </c>
      <c r="G395" s="10" t="s">
        <v>103</v>
      </c>
      <c r="H395" s="64"/>
      <c r="I395" s="9"/>
      <c r="J395" s="9"/>
      <c r="K395" s="9"/>
      <c r="L395" s="63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10">
        <v>1300</v>
      </c>
      <c r="B396" s="10" t="s">
        <v>1254</v>
      </c>
      <c r="C396" s="10">
        <v>5</v>
      </c>
      <c r="D396" s="10" t="s">
        <v>34</v>
      </c>
      <c r="E396" s="10" t="s">
        <v>55</v>
      </c>
      <c r="F396" s="10" t="s">
        <v>103</v>
      </c>
      <c r="G396" s="10" t="s">
        <v>103</v>
      </c>
      <c r="H396" s="64"/>
      <c r="I396" s="9"/>
      <c r="J396" s="9"/>
      <c r="K396" s="9"/>
      <c r="L396" s="63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10">
        <v>1302</v>
      </c>
      <c r="B397" s="10" t="s">
        <v>1256</v>
      </c>
      <c r="C397" s="10">
        <v>5</v>
      </c>
      <c r="D397" s="10" t="s">
        <v>34</v>
      </c>
      <c r="E397" s="10" t="s">
        <v>55</v>
      </c>
      <c r="F397" s="10" t="s">
        <v>103</v>
      </c>
      <c r="G397" s="10" t="s">
        <v>103</v>
      </c>
      <c r="H397" s="64"/>
      <c r="I397" s="9"/>
      <c r="J397" s="9"/>
      <c r="K397" s="9"/>
      <c r="L397" s="63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" customHeight="1">
      <c r="A398" s="10">
        <v>1303</v>
      </c>
      <c r="B398" s="10" t="s">
        <v>1257</v>
      </c>
      <c r="C398" s="10">
        <v>5</v>
      </c>
      <c r="D398" s="10" t="s">
        <v>34</v>
      </c>
      <c r="E398" s="10" t="s">
        <v>55</v>
      </c>
      <c r="F398" s="10" t="s">
        <v>103</v>
      </c>
      <c r="G398" s="10" t="s">
        <v>103</v>
      </c>
      <c r="H398" s="64"/>
      <c r="I398" s="9"/>
      <c r="J398" s="9"/>
      <c r="K398" s="9"/>
      <c r="L398" s="63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10">
        <v>1304</v>
      </c>
      <c r="B399" s="10" t="s">
        <v>1258</v>
      </c>
      <c r="C399" s="10">
        <v>5</v>
      </c>
      <c r="D399" s="10" t="s">
        <v>34</v>
      </c>
      <c r="E399" s="10" t="s">
        <v>55</v>
      </c>
      <c r="F399" s="10" t="s">
        <v>103</v>
      </c>
      <c r="G399" s="10" t="s">
        <v>103</v>
      </c>
      <c r="H399" s="64"/>
      <c r="I399" s="9"/>
      <c r="J399" s="9"/>
      <c r="K399" s="9"/>
      <c r="L399" s="63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10">
        <v>1305</v>
      </c>
      <c r="B400" s="10" t="s">
        <v>1259</v>
      </c>
      <c r="C400" s="10">
        <v>5</v>
      </c>
      <c r="D400" s="10" t="s">
        <v>34</v>
      </c>
      <c r="E400" s="10" t="s">
        <v>55</v>
      </c>
      <c r="F400" s="10" t="s">
        <v>103</v>
      </c>
      <c r="G400" s="10" t="s">
        <v>103</v>
      </c>
      <c r="H400" s="64"/>
      <c r="I400" s="9"/>
      <c r="J400" s="9"/>
      <c r="K400" s="9"/>
      <c r="L400" s="63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10">
        <v>1339</v>
      </c>
      <c r="B401" s="10" t="s">
        <v>1293</v>
      </c>
      <c r="C401" s="10">
        <v>5</v>
      </c>
      <c r="D401" s="10" t="s">
        <v>34</v>
      </c>
      <c r="E401" s="10" t="s">
        <v>55</v>
      </c>
      <c r="F401" s="10" t="s">
        <v>103</v>
      </c>
      <c r="G401" s="10" t="s">
        <v>103</v>
      </c>
      <c r="H401" s="64"/>
      <c r="I401" s="9"/>
      <c r="J401" s="9"/>
      <c r="K401" s="9"/>
      <c r="L401" s="63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10">
        <v>47</v>
      </c>
      <c r="B402" s="11" t="s">
        <v>133</v>
      </c>
      <c r="C402" s="12">
        <v>6</v>
      </c>
      <c r="D402" s="11" t="s">
        <v>19</v>
      </c>
      <c r="E402" s="11" t="s">
        <v>55</v>
      </c>
      <c r="F402" s="11" t="s">
        <v>103</v>
      </c>
      <c r="G402" s="11" t="s">
        <v>103</v>
      </c>
      <c r="H402" s="64"/>
      <c r="I402" s="9"/>
      <c r="J402" s="9"/>
      <c r="K402" s="9"/>
      <c r="L402" s="63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10">
        <v>48</v>
      </c>
      <c r="B403" s="11" t="s">
        <v>136</v>
      </c>
      <c r="C403" s="12">
        <v>6</v>
      </c>
      <c r="D403" s="11" t="s">
        <v>19</v>
      </c>
      <c r="E403" s="11" t="s">
        <v>55</v>
      </c>
      <c r="F403" s="11" t="s">
        <v>103</v>
      </c>
      <c r="G403" s="11" t="s">
        <v>103</v>
      </c>
      <c r="H403" s="64"/>
      <c r="I403" s="9"/>
      <c r="J403" s="9"/>
      <c r="K403" s="9"/>
      <c r="L403" s="63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10">
        <v>49</v>
      </c>
      <c r="B404" s="11" t="s">
        <v>137</v>
      </c>
      <c r="C404" s="12">
        <v>6</v>
      </c>
      <c r="D404" s="11" t="s">
        <v>19</v>
      </c>
      <c r="E404" s="11" t="s">
        <v>55</v>
      </c>
      <c r="F404" s="11" t="s">
        <v>103</v>
      </c>
      <c r="G404" s="11" t="s">
        <v>103</v>
      </c>
      <c r="H404" s="64"/>
      <c r="I404" s="9"/>
      <c r="J404" s="9"/>
      <c r="K404" s="9"/>
      <c r="L404" s="63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10">
        <v>50</v>
      </c>
      <c r="B405" s="11" t="s">
        <v>139</v>
      </c>
      <c r="C405" s="12">
        <v>6</v>
      </c>
      <c r="D405" s="11" t="s">
        <v>19</v>
      </c>
      <c r="E405" s="11" t="s">
        <v>55</v>
      </c>
      <c r="F405" s="11" t="s">
        <v>103</v>
      </c>
      <c r="G405" s="11" t="s">
        <v>103</v>
      </c>
      <c r="H405" s="64"/>
      <c r="I405" s="9"/>
      <c r="J405" s="9"/>
      <c r="K405" s="9"/>
      <c r="L405" s="63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10">
        <v>51</v>
      </c>
      <c r="B406" s="11" t="s">
        <v>140</v>
      </c>
      <c r="C406" s="12">
        <v>6</v>
      </c>
      <c r="D406" s="11" t="s">
        <v>19</v>
      </c>
      <c r="E406" s="11" t="s">
        <v>55</v>
      </c>
      <c r="F406" s="11" t="s">
        <v>103</v>
      </c>
      <c r="G406" s="11" t="s">
        <v>103</v>
      </c>
      <c r="H406" s="64"/>
      <c r="I406" s="9"/>
      <c r="J406" s="9"/>
      <c r="K406" s="9"/>
      <c r="L406" s="63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10">
        <v>52</v>
      </c>
      <c r="B407" s="11" t="s">
        <v>141</v>
      </c>
      <c r="C407" s="12">
        <v>6</v>
      </c>
      <c r="D407" s="11" t="s">
        <v>19</v>
      </c>
      <c r="E407" s="11" t="s">
        <v>55</v>
      </c>
      <c r="F407" s="11" t="s">
        <v>103</v>
      </c>
      <c r="G407" s="11" t="s">
        <v>103</v>
      </c>
      <c r="H407" s="64"/>
      <c r="I407" s="9"/>
      <c r="J407" s="9"/>
      <c r="K407" s="9"/>
      <c r="L407" s="63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10">
        <v>53</v>
      </c>
      <c r="B408" s="11" t="s">
        <v>142</v>
      </c>
      <c r="C408" s="12">
        <v>6</v>
      </c>
      <c r="D408" s="11" t="s">
        <v>19</v>
      </c>
      <c r="E408" s="11" t="s">
        <v>55</v>
      </c>
      <c r="F408" s="11" t="s">
        <v>103</v>
      </c>
      <c r="G408" s="11" t="s">
        <v>103</v>
      </c>
      <c r="H408" s="64"/>
      <c r="I408" s="9"/>
      <c r="J408" s="9"/>
      <c r="K408" s="9"/>
      <c r="L408" s="63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10">
        <v>54</v>
      </c>
      <c r="B409" s="11" t="s">
        <v>143</v>
      </c>
      <c r="C409" s="12">
        <v>6</v>
      </c>
      <c r="D409" s="11" t="s">
        <v>19</v>
      </c>
      <c r="E409" s="11" t="s">
        <v>55</v>
      </c>
      <c r="F409" s="11" t="s">
        <v>103</v>
      </c>
      <c r="G409" s="11" t="s">
        <v>103</v>
      </c>
      <c r="H409" s="71"/>
      <c r="I409" s="9"/>
      <c r="J409" s="9"/>
      <c r="K409" s="9"/>
      <c r="L409" s="63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10">
        <v>55</v>
      </c>
      <c r="B410" s="11" t="s">
        <v>144</v>
      </c>
      <c r="C410" s="12">
        <v>6</v>
      </c>
      <c r="D410" s="11" t="s">
        <v>19</v>
      </c>
      <c r="E410" s="11" t="s">
        <v>55</v>
      </c>
      <c r="F410" s="11" t="s">
        <v>103</v>
      </c>
      <c r="G410" s="11" t="s">
        <v>103</v>
      </c>
      <c r="H410" s="72"/>
      <c r="I410" s="9"/>
      <c r="J410" s="9"/>
      <c r="K410" s="9"/>
      <c r="L410" s="63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10">
        <v>101</v>
      </c>
      <c r="B411" s="13" t="s">
        <v>179</v>
      </c>
      <c r="C411" s="13">
        <v>6</v>
      </c>
      <c r="D411" s="13" t="s">
        <v>76</v>
      </c>
      <c r="E411" s="13" t="s">
        <v>55</v>
      </c>
      <c r="F411" s="41" t="s">
        <v>103</v>
      </c>
      <c r="G411" s="41" t="s">
        <v>103</v>
      </c>
      <c r="H411" s="72"/>
      <c r="I411" s="9"/>
      <c r="J411" s="9"/>
      <c r="K411" s="9"/>
      <c r="L411" s="63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10">
        <v>102</v>
      </c>
      <c r="B412" s="13" t="s">
        <v>180</v>
      </c>
      <c r="C412" s="13">
        <v>6</v>
      </c>
      <c r="D412" s="13" t="s">
        <v>76</v>
      </c>
      <c r="E412" s="13" t="s">
        <v>55</v>
      </c>
      <c r="F412" s="41" t="s">
        <v>103</v>
      </c>
      <c r="G412" s="41" t="s">
        <v>103</v>
      </c>
      <c r="H412" s="71"/>
      <c r="I412" s="9"/>
      <c r="J412" s="9"/>
      <c r="K412" s="9"/>
      <c r="L412" s="63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10">
        <v>126</v>
      </c>
      <c r="B413" s="65" t="s">
        <v>202</v>
      </c>
      <c r="C413" s="65">
        <v>6</v>
      </c>
      <c r="D413" s="66" t="s">
        <v>50</v>
      </c>
      <c r="E413" s="65" t="s">
        <v>55</v>
      </c>
      <c r="F413" s="65" t="s">
        <v>103</v>
      </c>
      <c r="G413" s="65" t="s">
        <v>103</v>
      </c>
      <c r="H413" s="64"/>
      <c r="I413" s="9"/>
      <c r="J413" s="9"/>
      <c r="K413" s="9"/>
      <c r="L413" s="63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10">
        <v>127</v>
      </c>
      <c r="B414" s="65" t="s">
        <v>203</v>
      </c>
      <c r="C414" s="65">
        <v>6</v>
      </c>
      <c r="D414" s="66" t="s">
        <v>50</v>
      </c>
      <c r="E414" s="65" t="s">
        <v>55</v>
      </c>
      <c r="F414" s="65" t="s">
        <v>103</v>
      </c>
      <c r="G414" s="65" t="s">
        <v>103</v>
      </c>
      <c r="H414" s="64"/>
      <c r="I414" s="9"/>
      <c r="J414" s="9"/>
      <c r="K414" s="9"/>
      <c r="L414" s="63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10">
        <v>128</v>
      </c>
      <c r="B415" s="65" t="s">
        <v>204</v>
      </c>
      <c r="C415" s="65">
        <v>6</v>
      </c>
      <c r="D415" s="66" t="s">
        <v>50</v>
      </c>
      <c r="E415" s="65" t="s">
        <v>55</v>
      </c>
      <c r="F415" s="65" t="s">
        <v>103</v>
      </c>
      <c r="G415" s="65" t="s">
        <v>103</v>
      </c>
      <c r="H415" s="71"/>
      <c r="I415" s="9"/>
      <c r="J415" s="9"/>
      <c r="K415" s="9"/>
      <c r="L415" s="63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10">
        <v>129</v>
      </c>
      <c r="B416" s="65" t="s">
        <v>205</v>
      </c>
      <c r="C416" s="65">
        <v>6</v>
      </c>
      <c r="D416" s="65" t="s">
        <v>50</v>
      </c>
      <c r="E416" s="65" t="s">
        <v>55</v>
      </c>
      <c r="F416" s="65" t="s">
        <v>103</v>
      </c>
      <c r="G416" s="65" t="s">
        <v>103</v>
      </c>
      <c r="H416" s="71"/>
      <c r="I416" s="9"/>
      <c r="J416" s="9"/>
      <c r="K416" s="9"/>
      <c r="L416" s="63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10">
        <v>130</v>
      </c>
      <c r="B417" s="65" t="s">
        <v>206</v>
      </c>
      <c r="C417" s="65">
        <v>6</v>
      </c>
      <c r="D417" s="66" t="s">
        <v>50</v>
      </c>
      <c r="E417" s="65" t="s">
        <v>55</v>
      </c>
      <c r="F417" s="65" t="s">
        <v>103</v>
      </c>
      <c r="G417" s="65" t="s">
        <v>103</v>
      </c>
      <c r="H417" s="64"/>
      <c r="I417" s="9"/>
      <c r="J417" s="9"/>
      <c r="K417" s="9"/>
      <c r="L417" s="63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10">
        <v>133</v>
      </c>
      <c r="B418" s="65" t="s">
        <v>209</v>
      </c>
      <c r="C418" s="65">
        <v>6</v>
      </c>
      <c r="D418" s="65" t="s">
        <v>50</v>
      </c>
      <c r="E418" s="65" t="s">
        <v>55</v>
      </c>
      <c r="F418" s="65" t="s">
        <v>103</v>
      </c>
      <c r="G418" s="65" t="s">
        <v>103</v>
      </c>
      <c r="H418" s="71"/>
      <c r="I418" s="9"/>
      <c r="J418" s="9"/>
      <c r="K418" s="9"/>
      <c r="L418" s="63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10">
        <v>178</v>
      </c>
      <c r="B419" s="13" t="s">
        <v>246</v>
      </c>
      <c r="C419" s="13">
        <v>6</v>
      </c>
      <c r="D419" s="13" t="s">
        <v>58</v>
      </c>
      <c r="E419" s="13" t="s">
        <v>55</v>
      </c>
      <c r="F419" s="41" t="s">
        <v>247</v>
      </c>
      <c r="G419" s="41" t="s">
        <v>247</v>
      </c>
      <c r="H419" s="71"/>
      <c r="I419" s="9"/>
      <c r="J419" s="9"/>
      <c r="K419" s="9"/>
      <c r="L419" s="63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10">
        <v>180</v>
      </c>
      <c r="B420" s="13" t="s">
        <v>249</v>
      </c>
      <c r="C420" s="13">
        <v>6</v>
      </c>
      <c r="D420" s="13" t="s">
        <v>58</v>
      </c>
      <c r="E420" s="13" t="s">
        <v>55</v>
      </c>
      <c r="F420" s="41" t="s">
        <v>247</v>
      </c>
      <c r="G420" s="41" t="s">
        <v>247</v>
      </c>
      <c r="H420" s="71"/>
      <c r="I420" s="9"/>
      <c r="J420" s="9"/>
      <c r="K420" s="9"/>
      <c r="L420" s="63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10">
        <v>181</v>
      </c>
      <c r="B421" s="13" t="s">
        <v>250</v>
      </c>
      <c r="C421" s="13">
        <v>6</v>
      </c>
      <c r="D421" s="13" t="s">
        <v>58</v>
      </c>
      <c r="E421" s="13" t="s">
        <v>55</v>
      </c>
      <c r="F421" s="41" t="s">
        <v>247</v>
      </c>
      <c r="G421" s="41" t="s">
        <v>247</v>
      </c>
      <c r="H421" s="71"/>
      <c r="I421" s="9"/>
      <c r="J421" s="9"/>
      <c r="K421" s="9"/>
      <c r="L421" s="63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10">
        <v>193</v>
      </c>
      <c r="B422" s="13" t="s">
        <v>262</v>
      </c>
      <c r="C422" s="13">
        <v>6</v>
      </c>
      <c r="D422" s="13" t="s">
        <v>58</v>
      </c>
      <c r="E422" s="13" t="s">
        <v>55</v>
      </c>
      <c r="F422" s="41" t="s">
        <v>103</v>
      </c>
      <c r="G422" s="41" t="s">
        <v>103</v>
      </c>
      <c r="H422" s="64"/>
      <c r="I422" s="9"/>
      <c r="J422" s="9"/>
      <c r="K422" s="9"/>
      <c r="L422" s="63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10">
        <v>217</v>
      </c>
      <c r="B423" s="13" t="s">
        <v>285</v>
      </c>
      <c r="C423" s="13">
        <v>6</v>
      </c>
      <c r="D423" s="13" t="s">
        <v>31</v>
      </c>
      <c r="E423" s="13" t="s">
        <v>55</v>
      </c>
      <c r="F423" s="13" t="s">
        <v>103</v>
      </c>
      <c r="G423" s="13" t="s">
        <v>103</v>
      </c>
      <c r="H423" s="71"/>
      <c r="I423" s="9"/>
      <c r="J423" s="9"/>
      <c r="K423" s="9"/>
      <c r="L423" s="63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10">
        <v>219</v>
      </c>
      <c r="B424" s="13" t="s">
        <v>287</v>
      </c>
      <c r="C424" s="13">
        <v>6</v>
      </c>
      <c r="D424" s="13" t="s">
        <v>31</v>
      </c>
      <c r="E424" s="13" t="s">
        <v>55</v>
      </c>
      <c r="F424" s="13" t="s">
        <v>103</v>
      </c>
      <c r="G424" s="13" t="s">
        <v>103</v>
      </c>
      <c r="H424" s="71"/>
      <c r="I424" s="9"/>
      <c r="J424" s="9"/>
      <c r="K424" s="9"/>
      <c r="L424" s="63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10">
        <v>221</v>
      </c>
      <c r="B425" s="13" t="s">
        <v>289</v>
      </c>
      <c r="C425" s="13">
        <v>6</v>
      </c>
      <c r="D425" s="13" t="s">
        <v>31</v>
      </c>
      <c r="E425" s="13" t="s">
        <v>55</v>
      </c>
      <c r="F425" s="13" t="s">
        <v>103</v>
      </c>
      <c r="G425" s="13" t="s">
        <v>103</v>
      </c>
      <c r="H425" s="71"/>
      <c r="I425" s="9"/>
      <c r="J425" s="9"/>
      <c r="K425" s="9"/>
      <c r="L425" s="63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10">
        <v>224</v>
      </c>
      <c r="B426" s="13" t="s">
        <v>292</v>
      </c>
      <c r="C426" s="13">
        <v>6</v>
      </c>
      <c r="D426" s="13" t="s">
        <v>31</v>
      </c>
      <c r="E426" s="13" t="s">
        <v>55</v>
      </c>
      <c r="F426" s="13" t="s">
        <v>103</v>
      </c>
      <c r="G426" s="13" t="s">
        <v>103</v>
      </c>
      <c r="H426" s="71"/>
      <c r="I426" s="9"/>
      <c r="J426" s="9"/>
      <c r="K426" s="9"/>
      <c r="L426" s="63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10">
        <v>226</v>
      </c>
      <c r="B427" s="13" t="s">
        <v>294</v>
      </c>
      <c r="C427" s="13">
        <v>6</v>
      </c>
      <c r="D427" s="13" t="s">
        <v>31</v>
      </c>
      <c r="E427" s="13" t="s">
        <v>55</v>
      </c>
      <c r="F427" s="13" t="s">
        <v>103</v>
      </c>
      <c r="G427" s="13" t="s">
        <v>103</v>
      </c>
      <c r="H427" s="71"/>
      <c r="I427" s="9"/>
      <c r="J427" s="9"/>
      <c r="K427" s="9"/>
      <c r="L427" s="63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10">
        <v>227</v>
      </c>
      <c r="B428" s="13" t="s">
        <v>295</v>
      </c>
      <c r="C428" s="13">
        <v>6</v>
      </c>
      <c r="D428" s="13" t="s">
        <v>31</v>
      </c>
      <c r="E428" s="13" t="s">
        <v>55</v>
      </c>
      <c r="F428" s="13" t="s">
        <v>103</v>
      </c>
      <c r="G428" s="13" t="s">
        <v>103</v>
      </c>
      <c r="H428" s="72"/>
      <c r="I428" s="9"/>
      <c r="J428" s="9"/>
      <c r="K428" s="9"/>
      <c r="L428" s="63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10">
        <v>228</v>
      </c>
      <c r="B429" s="13" t="s">
        <v>296</v>
      </c>
      <c r="C429" s="13">
        <v>6</v>
      </c>
      <c r="D429" s="13" t="s">
        <v>31</v>
      </c>
      <c r="E429" s="13" t="s">
        <v>55</v>
      </c>
      <c r="F429" s="13" t="s">
        <v>103</v>
      </c>
      <c r="G429" s="13" t="s">
        <v>103</v>
      </c>
      <c r="H429" s="71"/>
      <c r="I429" s="9"/>
      <c r="J429" s="9"/>
      <c r="K429" s="9"/>
      <c r="L429" s="63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10">
        <v>229</v>
      </c>
      <c r="B430" s="13" t="s">
        <v>297</v>
      </c>
      <c r="C430" s="13">
        <v>6</v>
      </c>
      <c r="D430" s="13" t="s">
        <v>31</v>
      </c>
      <c r="E430" s="13" t="s">
        <v>55</v>
      </c>
      <c r="F430" s="13" t="s">
        <v>103</v>
      </c>
      <c r="G430" s="13" t="s">
        <v>103</v>
      </c>
      <c r="H430" s="71"/>
      <c r="I430" s="9"/>
      <c r="J430" s="9"/>
      <c r="K430" s="9"/>
      <c r="L430" s="63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10">
        <v>230</v>
      </c>
      <c r="B431" s="13" t="s">
        <v>298</v>
      </c>
      <c r="C431" s="13">
        <v>6</v>
      </c>
      <c r="D431" s="13" t="s">
        <v>31</v>
      </c>
      <c r="E431" s="13" t="s">
        <v>55</v>
      </c>
      <c r="F431" s="13" t="s">
        <v>103</v>
      </c>
      <c r="G431" s="13" t="s">
        <v>103</v>
      </c>
      <c r="H431" s="71"/>
      <c r="I431" s="9"/>
      <c r="J431" s="9"/>
      <c r="K431" s="9"/>
      <c r="L431" s="63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10">
        <v>231</v>
      </c>
      <c r="B432" s="13" t="s">
        <v>299</v>
      </c>
      <c r="C432" s="13">
        <v>6</v>
      </c>
      <c r="D432" s="13" t="s">
        <v>31</v>
      </c>
      <c r="E432" s="13" t="s">
        <v>55</v>
      </c>
      <c r="F432" s="13" t="s">
        <v>103</v>
      </c>
      <c r="G432" s="13" t="s">
        <v>103</v>
      </c>
      <c r="H432" s="71"/>
      <c r="I432" s="9"/>
      <c r="J432" s="9"/>
      <c r="K432" s="9"/>
      <c r="L432" s="63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10">
        <v>232</v>
      </c>
      <c r="B433" s="13" t="s">
        <v>300</v>
      </c>
      <c r="C433" s="13">
        <v>6</v>
      </c>
      <c r="D433" s="13" t="s">
        <v>31</v>
      </c>
      <c r="E433" s="13" t="s">
        <v>55</v>
      </c>
      <c r="F433" s="13" t="s">
        <v>103</v>
      </c>
      <c r="G433" s="13" t="s">
        <v>103</v>
      </c>
      <c r="H433" s="64"/>
      <c r="I433" s="9"/>
      <c r="J433" s="9"/>
      <c r="K433" s="9"/>
      <c r="L433" s="63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10">
        <v>276</v>
      </c>
      <c r="B434" s="67" t="s">
        <v>334</v>
      </c>
      <c r="C434" s="13">
        <v>6</v>
      </c>
      <c r="D434" s="10" t="s">
        <v>47</v>
      </c>
      <c r="E434" s="13" t="s">
        <v>55</v>
      </c>
      <c r="F434" s="13" t="s">
        <v>103</v>
      </c>
      <c r="G434" s="13" t="s">
        <v>103</v>
      </c>
      <c r="H434" s="71"/>
      <c r="I434" s="9"/>
      <c r="J434" s="9"/>
      <c r="K434" s="9"/>
      <c r="L434" s="63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10">
        <v>279</v>
      </c>
      <c r="B435" s="67" t="s">
        <v>337</v>
      </c>
      <c r="C435" s="13">
        <v>6</v>
      </c>
      <c r="D435" s="10" t="s">
        <v>47</v>
      </c>
      <c r="E435" s="13" t="s">
        <v>55</v>
      </c>
      <c r="F435" s="13" t="s">
        <v>103</v>
      </c>
      <c r="G435" s="13" t="s">
        <v>103</v>
      </c>
      <c r="H435" s="64"/>
      <c r="I435" s="9"/>
      <c r="J435" s="9"/>
      <c r="K435" s="9"/>
      <c r="L435" s="63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10">
        <v>309</v>
      </c>
      <c r="B436" s="41" t="s">
        <v>363</v>
      </c>
      <c r="C436" s="41">
        <v>6</v>
      </c>
      <c r="D436" s="13" t="s">
        <v>67</v>
      </c>
      <c r="E436" s="41" t="s">
        <v>55</v>
      </c>
      <c r="F436" s="41" t="s">
        <v>103</v>
      </c>
      <c r="G436" s="41" t="s">
        <v>103</v>
      </c>
      <c r="H436" s="71"/>
      <c r="I436" s="9"/>
      <c r="J436" s="9"/>
      <c r="K436" s="9"/>
      <c r="L436" s="63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10">
        <v>310</v>
      </c>
      <c r="B437" s="13" t="s">
        <v>364</v>
      </c>
      <c r="C437" s="13">
        <v>6</v>
      </c>
      <c r="D437" s="13" t="s">
        <v>67</v>
      </c>
      <c r="E437" s="13" t="s">
        <v>55</v>
      </c>
      <c r="F437" s="41" t="s">
        <v>103</v>
      </c>
      <c r="G437" s="41" t="s">
        <v>103</v>
      </c>
      <c r="H437" s="71"/>
      <c r="I437" s="9"/>
      <c r="J437" s="9"/>
      <c r="K437" s="9"/>
      <c r="L437" s="63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10">
        <v>313</v>
      </c>
      <c r="B438" s="13" t="s">
        <v>367</v>
      </c>
      <c r="C438" s="13">
        <v>6</v>
      </c>
      <c r="D438" s="13" t="s">
        <v>67</v>
      </c>
      <c r="E438" s="13" t="s">
        <v>55</v>
      </c>
      <c r="F438" s="41" t="s">
        <v>103</v>
      </c>
      <c r="G438" s="41" t="s">
        <v>103</v>
      </c>
      <c r="H438" s="71"/>
      <c r="I438" s="9"/>
      <c r="J438" s="9"/>
      <c r="K438" s="9"/>
      <c r="L438" s="63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10">
        <v>316</v>
      </c>
      <c r="B439" s="13" t="s">
        <v>370</v>
      </c>
      <c r="C439" s="13">
        <v>6</v>
      </c>
      <c r="D439" s="13" t="s">
        <v>67</v>
      </c>
      <c r="E439" s="13" t="s">
        <v>55</v>
      </c>
      <c r="F439" s="41" t="s">
        <v>103</v>
      </c>
      <c r="G439" s="41" t="s">
        <v>103</v>
      </c>
      <c r="H439" s="71"/>
      <c r="I439" s="9"/>
      <c r="J439" s="9"/>
      <c r="K439" s="9"/>
      <c r="L439" s="63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10">
        <v>449</v>
      </c>
      <c r="B440" s="13" t="s">
        <v>490</v>
      </c>
      <c r="C440" s="13">
        <v>6</v>
      </c>
      <c r="D440" s="13" t="s">
        <v>82</v>
      </c>
      <c r="E440" s="13" t="s">
        <v>55</v>
      </c>
      <c r="F440" s="41" t="s">
        <v>103</v>
      </c>
      <c r="G440" s="41" t="s">
        <v>103</v>
      </c>
      <c r="H440" s="71"/>
      <c r="I440" s="9"/>
      <c r="J440" s="9"/>
      <c r="K440" s="9"/>
      <c r="L440" s="63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" customHeight="1">
      <c r="A441" s="10">
        <v>453</v>
      </c>
      <c r="B441" s="13" t="s">
        <v>494</v>
      </c>
      <c r="C441" s="13">
        <v>6</v>
      </c>
      <c r="D441" s="13" t="s">
        <v>82</v>
      </c>
      <c r="E441" s="13" t="s">
        <v>55</v>
      </c>
      <c r="F441" s="41" t="s">
        <v>103</v>
      </c>
      <c r="G441" s="41" t="s">
        <v>103</v>
      </c>
      <c r="H441" s="64"/>
      <c r="I441" s="9"/>
      <c r="J441" s="9"/>
      <c r="K441" s="9"/>
      <c r="L441" s="63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" customHeight="1">
      <c r="A442" s="10">
        <v>457</v>
      </c>
      <c r="B442" s="13" t="s">
        <v>498</v>
      </c>
      <c r="C442" s="13">
        <v>6</v>
      </c>
      <c r="D442" s="13" t="s">
        <v>82</v>
      </c>
      <c r="E442" s="13" t="s">
        <v>55</v>
      </c>
      <c r="F442" s="41" t="s">
        <v>103</v>
      </c>
      <c r="G442" s="41" t="s">
        <v>103</v>
      </c>
      <c r="H442" s="71"/>
      <c r="I442" s="9"/>
      <c r="J442" s="9"/>
      <c r="K442" s="9"/>
      <c r="L442" s="63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10">
        <v>460</v>
      </c>
      <c r="B443" s="13" t="s">
        <v>501</v>
      </c>
      <c r="C443" s="13">
        <v>6</v>
      </c>
      <c r="D443" s="13" t="s">
        <v>82</v>
      </c>
      <c r="E443" s="13" t="s">
        <v>55</v>
      </c>
      <c r="F443" s="41" t="s">
        <v>103</v>
      </c>
      <c r="G443" s="41" t="s">
        <v>103</v>
      </c>
      <c r="H443" s="64"/>
      <c r="I443" s="9"/>
      <c r="J443" s="9"/>
      <c r="K443" s="9"/>
      <c r="L443" s="63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10">
        <v>571</v>
      </c>
      <c r="B444" s="13" t="s">
        <v>608</v>
      </c>
      <c r="C444" s="13">
        <v>6</v>
      </c>
      <c r="D444" s="13" t="s">
        <v>94</v>
      </c>
      <c r="E444" s="13" t="s">
        <v>55</v>
      </c>
      <c r="F444" s="41" t="s">
        <v>103</v>
      </c>
      <c r="G444" s="41" t="s">
        <v>103</v>
      </c>
      <c r="H444" s="64"/>
      <c r="I444" s="9"/>
      <c r="J444" s="9"/>
      <c r="K444" s="9"/>
      <c r="L444" s="63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10">
        <v>572</v>
      </c>
      <c r="B445" s="41" t="s">
        <v>609</v>
      </c>
      <c r="C445" s="41">
        <v>6</v>
      </c>
      <c r="D445" s="13" t="s">
        <v>94</v>
      </c>
      <c r="E445" s="41" t="s">
        <v>55</v>
      </c>
      <c r="F445" s="41" t="s">
        <v>103</v>
      </c>
      <c r="G445" s="41" t="s">
        <v>103</v>
      </c>
      <c r="H445" s="64"/>
      <c r="I445" s="9"/>
      <c r="J445" s="9"/>
      <c r="K445" s="9"/>
      <c r="L445" s="63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10">
        <v>575</v>
      </c>
      <c r="B446" s="13" t="s">
        <v>612</v>
      </c>
      <c r="C446" s="13">
        <v>6</v>
      </c>
      <c r="D446" s="13" t="s">
        <v>94</v>
      </c>
      <c r="E446" s="13" t="s">
        <v>55</v>
      </c>
      <c r="F446" s="41" t="s">
        <v>103</v>
      </c>
      <c r="G446" s="41" t="s">
        <v>103</v>
      </c>
      <c r="H446" s="64"/>
      <c r="I446" s="9"/>
      <c r="J446" s="9"/>
      <c r="K446" s="9"/>
      <c r="L446" s="63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10">
        <v>582</v>
      </c>
      <c r="B447" s="13" t="s">
        <v>619</v>
      </c>
      <c r="C447" s="13">
        <v>6</v>
      </c>
      <c r="D447" s="13" t="s">
        <v>94</v>
      </c>
      <c r="E447" s="13" t="s">
        <v>55</v>
      </c>
      <c r="F447" s="41" t="s">
        <v>103</v>
      </c>
      <c r="G447" s="41" t="s">
        <v>103</v>
      </c>
      <c r="H447" s="64"/>
      <c r="I447" s="9"/>
      <c r="J447" s="9"/>
      <c r="K447" s="9"/>
      <c r="L447" s="63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10">
        <v>583</v>
      </c>
      <c r="B448" s="13" t="s">
        <v>620</v>
      </c>
      <c r="C448" s="13">
        <v>6</v>
      </c>
      <c r="D448" s="13" t="s">
        <v>94</v>
      </c>
      <c r="E448" s="13" t="s">
        <v>55</v>
      </c>
      <c r="F448" s="41" t="s">
        <v>103</v>
      </c>
      <c r="G448" s="41" t="s">
        <v>103</v>
      </c>
      <c r="H448" s="64"/>
      <c r="I448" s="9"/>
      <c r="J448" s="9"/>
      <c r="K448" s="9"/>
      <c r="L448" s="63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10">
        <v>585</v>
      </c>
      <c r="B449" s="13" t="s">
        <v>622</v>
      </c>
      <c r="C449" s="13">
        <v>6</v>
      </c>
      <c r="D449" s="13" t="s">
        <v>94</v>
      </c>
      <c r="E449" s="13" t="s">
        <v>55</v>
      </c>
      <c r="F449" s="41" t="s">
        <v>103</v>
      </c>
      <c r="G449" s="41" t="s">
        <v>103</v>
      </c>
      <c r="H449" s="64"/>
      <c r="I449" s="9"/>
      <c r="J449" s="9"/>
      <c r="K449" s="9"/>
      <c r="L449" s="63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10">
        <v>587</v>
      </c>
      <c r="B450" s="13" t="s">
        <v>624</v>
      </c>
      <c r="C450" s="13">
        <v>6</v>
      </c>
      <c r="D450" s="13" t="s">
        <v>94</v>
      </c>
      <c r="E450" s="13" t="s">
        <v>55</v>
      </c>
      <c r="F450" s="41" t="s">
        <v>103</v>
      </c>
      <c r="G450" s="41" t="s">
        <v>103</v>
      </c>
      <c r="H450" s="64"/>
      <c r="I450" s="9"/>
      <c r="J450" s="9"/>
      <c r="K450" s="9"/>
      <c r="L450" s="63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10">
        <v>632</v>
      </c>
      <c r="B451" s="13" t="s">
        <v>663</v>
      </c>
      <c r="C451" s="13">
        <v>6</v>
      </c>
      <c r="D451" s="10" t="s">
        <v>79</v>
      </c>
      <c r="E451" s="13" t="s">
        <v>55</v>
      </c>
      <c r="F451" s="13" t="s">
        <v>103</v>
      </c>
      <c r="G451" s="13" t="s">
        <v>103</v>
      </c>
      <c r="H451" s="64"/>
      <c r="I451" s="9"/>
      <c r="J451" s="9"/>
      <c r="K451" s="9"/>
      <c r="L451" s="63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10">
        <v>633</v>
      </c>
      <c r="B452" s="13" t="s">
        <v>664</v>
      </c>
      <c r="C452" s="13">
        <v>6</v>
      </c>
      <c r="D452" s="10" t="s">
        <v>79</v>
      </c>
      <c r="E452" s="13" t="s">
        <v>55</v>
      </c>
      <c r="F452" s="13" t="s">
        <v>103</v>
      </c>
      <c r="G452" s="13" t="s">
        <v>103</v>
      </c>
      <c r="H452" s="64"/>
      <c r="I452" s="9"/>
      <c r="J452" s="9"/>
      <c r="K452" s="9"/>
      <c r="L452" s="63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10">
        <v>634</v>
      </c>
      <c r="B453" s="13" t="s">
        <v>665</v>
      </c>
      <c r="C453" s="13">
        <v>6</v>
      </c>
      <c r="D453" s="10" t="s">
        <v>79</v>
      </c>
      <c r="E453" s="13" t="s">
        <v>55</v>
      </c>
      <c r="F453" s="13" t="s">
        <v>103</v>
      </c>
      <c r="G453" s="13" t="s">
        <v>103</v>
      </c>
      <c r="H453" s="64"/>
      <c r="I453" s="9"/>
      <c r="J453" s="9"/>
      <c r="K453" s="9"/>
      <c r="L453" s="63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10">
        <v>635</v>
      </c>
      <c r="B454" s="13" t="s">
        <v>666</v>
      </c>
      <c r="C454" s="13">
        <v>6</v>
      </c>
      <c r="D454" s="10" t="s">
        <v>79</v>
      </c>
      <c r="E454" s="13" t="s">
        <v>55</v>
      </c>
      <c r="F454" s="13" t="s">
        <v>103</v>
      </c>
      <c r="G454" s="13" t="s">
        <v>103</v>
      </c>
      <c r="H454" s="64"/>
      <c r="I454" s="9"/>
      <c r="J454" s="9"/>
      <c r="K454" s="9"/>
      <c r="L454" s="63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10">
        <v>637</v>
      </c>
      <c r="B455" s="13" t="s">
        <v>668</v>
      </c>
      <c r="C455" s="13">
        <v>6</v>
      </c>
      <c r="D455" s="10" t="s">
        <v>79</v>
      </c>
      <c r="E455" s="13" t="s">
        <v>55</v>
      </c>
      <c r="F455" s="13" t="s">
        <v>103</v>
      </c>
      <c r="G455" s="13" t="s">
        <v>103</v>
      </c>
      <c r="H455" s="64"/>
      <c r="I455" s="9"/>
      <c r="J455" s="9"/>
      <c r="K455" s="9"/>
      <c r="L455" s="63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10">
        <v>638</v>
      </c>
      <c r="B456" s="13" t="s">
        <v>669</v>
      </c>
      <c r="C456" s="13">
        <v>6</v>
      </c>
      <c r="D456" s="10" t="s">
        <v>79</v>
      </c>
      <c r="E456" s="13" t="s">
        <v>55</v>
      </c>
      <c r="F456" s="13" t="s">
        <v>103</v>
      </c>
      <c r="G456" s="13" t="s">
        <v>103</v>
      </c>
      <c r="H456" s="64"/>
      <c r="I456" s="9"/>
      <c r="J456" s="9"/>
      <c r="K456" s="9"/>
      <c r="L456" s="63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10">
        <v>640</v>
      </c>
      <c r="B457" s="13" t="s">
        <v>671</v>
      </c>
      <c r="C457" s="13">
        <v>6</v>
      </c>
      <c r="D457" s="10" t="s">
        <v>79</v>
      </c>
      <c r="E457" s="13" t="s">
        <v>55</v>
      </c>
      <c r="F457" s="13" t="s">
        <v>103</v>
      </c>
      <c r="G457" s="13" t="s">
        <v>103</v>
      </c>
      <c r="H457" s="64"/>
      <c r="I457" s="9"/>
      <c r="J457" s="9"/>
      <c r="K457" s="9"/>
      <c r="L457" s="63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10">
        <v>642</v>
      </c>
      <c r="B458" s="13" t="s">
        <v>673</v>
      </c>
      <c r="C458" s="13">
        <v>6</v>
      </c>
      <c r="D458" s="10" t="s">
        <v>79</v>
      </c>
      <c r="E458" s="13" t="s">
        <v>55</v>
      </c>
      <c r="F458" s="13" t="s">
        <v>103</v>
      </c>
      <c r="G458" s="13" t="s">
        <v>103</v>
      </c>
      <c r="H458" s="9"/>
      <c r="I458" s="9"/>
      <c r="J458" s="9"/>
      <c r="K458" s="9"/>
      <c r="L458" s="63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10">
        <v>714</v>
      </c>
      <c r="B459" s="13" t="s">
        <v>740</v>
      </c>
      <c r="C459" s="13">
        <v>6</v>
      </c>
      <c r="D459" s="13" t="s">
        <v>40</v>
      </c>
      <c r="E459" s="13" t="s">
        <v>55</v>
      </c>
      <c r="F459" s="41" t="s">
        <v>103</v>
      </c>
      <c r="G459" s="41" t="s">
        <v>103</v>
      </c>
      <c r="H459" s="9"/>
      <c r="I459" s="9"/>
      <c r="J459" s="9"/>
      <c r="K459" s="9"/>
      <c r="L459" s="63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10">
        <v>715</v>
      </c>
      <c r="B460" s="13" t="s">
        <v>741</v>
      </c>
      <c r="C460" s="13">
        <v>6</v>
      </c>
      <c r="D460" s="13" t="s">
        <v>40</v>
      </c>
      <c r="E460" s="13" t="s">
        <v>55</v>
      </c>
      <c r="F460" s="13" t="s">
        <v>103</v>
      </c>
      <c r="G460" s="13" t="s">
        <v>103</v>
      </c>
      <c r="H460" s="9"/>
      <c r="I460" s="9"/>
      <c r="J460" s="9"/>
      <c r="K460" s="9"/>
      <c r="L460" s="63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10">
        <v>716</v>
      </c>
      <c r="B461" s="13" t="s">
        <v>742</v>
      </c>
      <c r="C461" s="13">
        <v>6</v>
      </c>
      <c r="D461" s="13" t="s">
        <v>40</v>
      </c>
      <c r="E461" s="13" t="s">
        <v>55</v>
      </c>
      <c r="F461" s="13" t="s">
        <v>103</v>
      </c>
      <c r="G461" s="13" t="s">
        <v>103</v>
      </c>
      <c r="H461" s="9"/>
      <c r="I461" s="9"/>
      <c r="J461" s="9"/>
      <c r="K461" s="9"/>
      <c r="L461" s="63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10">
        <v>717</v>
      </c>
      <c r="B462" s="13" t="s">
        <v>743</v>
      </c>
      <c r="C462" s="13">
        <v>6</v>
      </c>
      <c r="D462" s="13" t="s">
        <v>40</v>
      </c>
      <c r="E462" s="13" t="s">
        <v>55</v>
      </c>
      <c r="F462" s="41" t="s">
        <v>103</v>
      </c>
      <c r="G462" s="41" t="s">
        <v>103</v>
      </c>
      <c r="H462" s="9"/>
      <c r="I462" s="9"/>
      <c r="J462" s="9"/>
      <c r="K462" s="9"/>
      <c r="L462" s="63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10">
        <v>719</v>
      </c>
      <c r="B463" s="13" t="s">
        <v>745</v>
      </c>
      <c r="C463" s="13">
        <v>6</v>
      </c>
      <c r="D463" s="13" t="s">
        <v>40</v>
      </c>
      <c r="E463" s="13" t="s">
        <v>55</v>
      </c>
      <c r="F463" s="41" t="s">
        <v>103</v>
      </c>
      <c r="G463" s="41" t="s">
        <v>103</v>
      </c>
      <c r="H463" s="9"/>
      <c r="I463" s="9"/>
      <c r="J463" s="9"/>
      <c r="K463" s="9"/>
      <c r="L463" s="63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10">
        <v>720</v>
      </c>
      <c r="B464" s="13" t="s">
        <v>746</v>
      </c>
      <c r="C464" s="13">
        <v>6</v>
      </c>
      <c r="D464" s="13" t="s">
        <v>40</v>
      </c>
      <c r="E464" s="13" t="s">
        <v>55</v>
      </c>
      <c r="F464" s="41" t="s">
        <v>103</v>
      </c>
      <c r="G464" s="41" t="s">
        <v>103</v>
      </c>
      <c r="H464" s="9"/>
      <c r="I464" s="9"/>
      <c r="J464" s="9"/>
      <c r="K464" s="9"/>
      <c r="L464" s="63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10">
        <v>723</v>
      </c>
      <c r="B465" s="13" t="s">
        <v>749</v>
      </c>
      <c r="C465" s="13">
        <v>6</v>
      </c>
      <c r="D465" s="13" t="s">
        <v>40</v>
      </c>
      <c r="E465" s="13" t="s">
        <v>55</v>
      </c>
      <c r="F465" s="41" t="s">
        <v>103</v>
      </c>
      <c r="G465" s="41" t="s">
        <v>103</v>
      </c>
      <c r="H465" s="9"/>
      <c r="I465" s="9"/>
      <c r="J465" s="9"/>
      <c r="K465" s="9"/>
      <c r="L465" s="63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10">
        <v>724</v>
      </c>
      <c r="B466" s="13" t="s">
        <v>750</v>
      </c>
      <c r="C466" s="13">
        <v>6</v>
      </c>
      <c r="D466" s="13" t="s">
        <v>40</v>
      </c>
      <c r="E466" s="13" t="s">
        <v>55</v>
      </c>
      <c r="F466" s="41" t="s">
        <v>103</v>
      </c>
      <c r="G466" s="41" t="s">
        <v>103</v>
      </c>
      <c r="H466" s="9"/>
      <c r="I466" s="9"/>
      <c r="J466" s="9"/>
      <c r="K466" s="9"/>
      <c r="L466" s="63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10">
        <v>725</v>
      </c>
      <c r="B467" s="13" t="s">
        <v>751</v>
      </c>
      <c r="C467" s="13">
        <v>6</v>
      </c>
      <c r="D467" s="13" t="s">
        <v>40</v>
      </c>
      <c r="E467" s="13" t="s">
        <v>55</v>
      </c>
      <c r="F467" s="13" t="s">
        <v>103</v>
      </c>
      <c r="G467" s="13" t="s">
        <v>103</v>
      </c>
      <c r="H467" s="9"/>
      <c r="I467" s="9"/>
      <c r="J467" s="9"/>
      <c r="K467" s="9"/>
      <c r="L467" s="63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10">
        <v>726</v>
      </c>
      <c r="B468" s="13" t="s">
        <v>752</v>
      </c>
      <c r="C468" s="13">
        <v>6</v>
      </c>
      <c r="D468" s="13" t="s">
        <v>40</v>
      </c>
      <c r="E468" s="13" t="s">
        <v>55</v>
      </c>
      <c r="F468" s="41" t="s">
        <v>103</v>
      </c>
      <c r="G468" s="41" t="s">
        <v>103</v>
      </c>
      <c r="H468" s="9"/>
      <c r="I468" s="9"/>
      <c r="J468" s="9"/>
      <c r="K468" s="9"/>
      <c r="L468" s="63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10">
        <v>728</v>
      </c>
      <c r="B469" s="13" t="s">
        <v>754</v>
      </c>
      <c r="C469" s="13">
        <v>6</v>
      </c>
      <c r="D469" s="13" t="s">
        <v>40</v>
      </c>
      <c r="E469" s="13" t="s">
        <v>55</v>
      </c>
      <c r="F469" s="41" t="s">
        <v>103</v>
      </c>
      <c r="G469" s="41" t="s">
        <v>103</v>
      </c>
      <c r="H469" s="9"/>
      <c r="I469" s="9"/>
      <c r="J469" s="9"/>
      <c r="K469" s="9"/>
      <c r="L469" s="63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10">
        <v>798</v>
      </c>
      <c r="B470" s="13" t="s">
        <v>818</v>
      </c>
      <c r="C470" s="13">
        <v>6</v>
      </c>
      <c r="D470" s="13" t="s">
        <v>64</v>
      </c>
      <c r="E470" s="13" t="s">
        <v>55</v>
      </c>
      <c r="F470" s="41" t="s">
        <v>103</v>
      </c>
      <c r="G470" s="41" t="s">
        <v>103</v>
      </c>
      <c r="H470" s="9"/>
      <c r="I470" s="9"/>
      <c r="J470" s="9"/>
      <c r="K470" s="9"/>
      <c r="L470" s="63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10">
        <v>812</v>
      </c>
      <c r="B471" s="73" t="s">
        <v>831</v>
      </c>
      <c r="C471" s="73">
        <v>6</v>
      </c>
      <c r="D471" s="10" t="s">
        <v>70</v>
      </c>
      <c r="E471" s="73" t="s">
        <v>55</v>
      </c>
      <c r="F471" s="13" t="s">
        <v>103</v>
      </c>
      <c r="G471" s="13" t="s">
        <v>103</v>
      </c>
      <c r="H471" s="9"/>
      <c r="I471" s="9"/>
      <c r="J471" s="9"/>
      <c r="K471" s="9"/>
      <c r="L471" s="63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10">
        <v>854</v>
      </c>
      <c r="B472" s="65" t="s">
        <v>866</v>
      </c>
      <c r="C472" s="65">
        <v>6</v>
      </c>
      <c r="D472" s="65" t="s">
        <v>91</v>
      </c>
      <c r="E472" s="65" t="s">
        <v>55</v>
      </c>
      <c r="F472" s="73" t="s">
        <v>103</v>
      </c>
      <c r="G472" s="73" t="s">
        <v>103</v>
      </c>
      <c r="H472" s="9"/>
      <c r="I472" s="68"/>
      <c r="J472" s="9"/>
      <c r="K472" s="9"/>
      <c r="L472" s="63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10">
        <v>855</v>
      </c>
      <c r="B473" s="73" t="s">
        <v>867</v>
      </c>
      <c r="C473" s="73">
        <v>6</v>
      </c>
      <c r="D473" s="65" t="s">
        <v>91</v>
      </c>
      <c r="E473" s="73" t="s">
        <v>55</v>
      </c>
      <c r="F473" s="73" t="s">
        <v>103</v>
      </c>
      <c r="G473" s="73" t="s">
        <v>103</v>
      </c>
      <c r="H473" s="9"/>
      <c r="I473" s="68"/>
      <c r="J473" s="9"/>
      <c r="K473" s="9"/>
      <c r="L473" s="63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10">
        <v>926</v>
      </c>
      <c r="B474" s="13" t="s">
        <v>923</v>
      </c>
      <c r="C474" s="13">
        <v>6</v>
      </c>
      <c r="D474" s="13" t="s">
        <v>25</v>
      </c>
      <c r="E474" s="13" t="s">
        <v>55</v>
      </c>
      <c r="F474" s="41" t="s">
        <v>103</v>
      </c>
      <c r="G474" s="41" t="s">
        <v>103</v>
      </c>
      <c r="H474" s="63"/>
      <c r="I474" s="9"/>
      <c r="J474" s="9"/>
      <c r="K474" s="9"/>
      <c r="L474" s="63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10">
        <v>929</v>
      </c>
      <c r="B475" s="13" t="s">
        <v>926</v>
      </c>
      <c r="C475" s="13">
        <v>6</v>
      </c>
      <c r="D475" s="13" t="s">
        <v>25</v>
      </c>
      <c r="E475" s="13" t="s">
        <v>55</v>
      </c>
      <c r="F475" s="41" t="s">
        <v>103</v>
      </c>
      <c r="G475" s="41" t="s">
        <v>103</v>
      </c>
      <c r="H475" s="63"/>
      <c r="I475" s="9"/>
      <c r="J475" s="9"/>
      <c r="K475" s="9"/>
      <c r="L475" s="63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10">
        <v>933</v>
      </c>
      <c r="B476" s="13" t="s">
        <v>930</v>
      </c>
      <c r="C476" s="13">
        <v>6</v>
      </c>
      <c r="D476" s="13" t="s">
        <v>25</v>
      </c>
      <c r="E476" s="13" t="s">
        <v>55</v>
      </c>
      <c r="F476" s="13" t="s">
        <v>103</v>
      </c>
      <c r="G476" s="13" t="s">
        <v>103</v>
      </c>
      <c r="H476" s="63"/>
      <c r="I476" s="9"/>
      <c r="J476" s="9"/>
      <c r="K476" s="9"/>
      <c r="L476" s="63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10">
        <v>942</v>
      </c>
      <c r="B477" s="13" t="s">
        <v>939</v>
      </c>
      <c r="C477" s="13">
        <v>6</v>
      </c>
      <c r="D477" s="13" t="s">
        <v>25</v>
      </c>
      <c r="E477" s="13" t="s">
        <v>55</v>
      </c>
      <c r="F477" s="41" t="s">
        <v>103</v>
      </c>
      <c r="G477" s="41" t="s">
        <v>103</v>
      </c>
      <c r="H477" s="63"/>
      <c r="I477" s="9"/>
      <c r="J477" s="9"/>
      <c r="K477" s="9"/>
      <c r="L477" s="63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10">
        <v>1002</v>
      </c>
      <c r="B478" s="13" t="s">
        <v>998</v>
      </c>
      <c r="C478" s="13">
        <v>6</v>
      </c>
      <c r="D478" s="13" t="s">
        <v>85</v>
      </c>
      <c r="E478" s="13" t="s">
        <v>55</v>
      </c>
      <c r="F478" s="13" t="s">
        <v>103</v>
      </c>
      <c r="G478" s="13" t="s">
        <v>103</v>
      </c>
      <c r="H478" s="63"/>
      <c r="I478" s="9"/>
      <c r="J478" s="9"/>
      <c r="K478" s="9"/>
      <c r="L478" s="63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10">
        <v>1005</v>
      </c>
      <c r="B479" s="13" t="s">
        <v>1001</v>
      </c>
      <c r="C479" s="13">
        <v>6</v>
      </c>
      <c r="D479" s="13" t="s">
        <v>85</v>
      </c>
      <c r="E479" s="13" t="s">
        <v>55</v>
      </c>
      <c r="F479" s="41" t="s">
        <v>103</v>
      </c>
      <c r="G479" s="41" t="s">
        <v>103</v>
      </c>
      <c r="H479" s="63"/>
      <c r="I479" s="9"/>
      <c r="J479" s="9"/>
      <c r="K479" s="9"/>
      <c r="L479" s="63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10">
        <v>1050</v>
      </c>
      <c r="B480" s="13" t="s">
        <v>1038</v>
      </c>
      <c r="C480" s="13">
        <v>6</v>
      </c>
      <c r="D480" s="13" t="s">
        <v>42</v>
      </c>
      <c r="E480" s="13" t="s">
        <v>55</v>
      </c>
      <c r="F480" s="13" t="s">
        <v>103</v>
      </c>
      <c r="G480" s="13" t="s">
        <v>103</v>
      </c>
      <c r="H480" s="63"/>
      <c r="I480" s="9"/>
      <c r="J480" s="9"/>
      <c r="K480" s="9"/>
      <c r="L480" s="63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10">
        <v>1051</v>
      </c>
      <c r="B481" s="13" t="s">
        <v>1039</v>
      </c>
      <c r="C481" s="13">
        <v>6</v>
      </c>
      <c r="D481" s="13" t="s">
        <v>42</v>
      </c>
      <c r="E481" s="13" t="s">
        <v>55</v>
      </c>
      <c r="F481" s="13" t="s">
        <v>103</v>
      </c>
      <c r="G481" s="13" t="s">
        <v>103</v>
      </c>
      <c r="H481" s="63"/>
      <c r="I481" s="9"/>
      <c r="J481" s="9"/>
      <c r="K481" s="9"/>
      <c r="L481" s="63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10">
        <v>1055</v>
      </c>
      <c r="B482" s="13" t="s">
        <v>1043</v>
      </c>
      <c r="C482" s="13">
        <v>6</v>
      </c>
      <c r="D482" s="13" t="s">
        <v>42</v>
      </c>
      <c r="E482" s="13" t="s">
        <v>55</v>
      </c>
      <c r="F482" s="13" t="s">
        <v>103</v>
      </c>
      <c r="G482" s="13" t="s">
        <v>103</v>
      </c>
      <c r="H482" s="63"/>
      <c r="I482" s="9"/>
      <c r="J482" s="9"/>
      <c r="K482" s="9"/>
      <c r="L482" s="63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80">
        <v>1106</v>
      </c>
      <c r="B483" s="13" t="s">
        <v>1094</v>
      </c>
      <c r="C483" s="13">
        <v>6</v>
      </c>
      <c r="D483" s="13" t="s">
        <v>16</v>
      </c>
      <c r="E483" s="13" t="s">
        <v>55</v>
      </c>
      <c r="F483" s="41" t="s">
        <v>103</v>
      </c>
      <c r="G483" s="41" t="s">
        <v>103</v>
      </c>
      <c r="H483" s="63"/>
      <c r="I483" s="9"/>
      <c r="J483" s="9"/>
      <c r="K483" s="9"/>
      <c r="L483" s="63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80">
        <v>1107</v>
      </c>
      <c r="B484" s="41" t="s">
        <v>1095</v>
      </c>
      <c r="C484" s="41">
        <v>6</v>
      </c>
      <c r="D484" s="13" t="s">
        <v>16</v>
      </c>
      <c r="E484" s="13" t="s">
        <v>55</v>
      </c>
      <c r="F484" s="41" t="s">
        <v>103</v>
      </c>
      <c r="G484" s="41" t="s">
        <v>103</v>
      </c>
      <c r="H484" s="64"/>
      <c r="I484" s="9"/>
      <c r="J484" s="9"/>
      <c r="K484" s="9"/>
      <c r="L484" s="63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80">
        <v>1109</v>
      </c>
      <c r="B485" s="13" t="s">
        <v>1097</v>
      </c>
      <c r="C485" s="13">
        <v>6</v>
      </c>
      <c r="D485" s="13" t="s">
        <v>16</v>
      </c>
      <c r="E485" s="13" t="s">
        <v>55</v>
      </c>
      <c r="F485" s="41" t="s">
        <v>103</v>
      </c>
      <c r="G485" s="41" t="s">
        <v>103</v>
      </c>
      <c r="H485" s="64"/>
      <c r="I485" s="9"/>
      <c r="J485" s="9"/>
      <c r="K485" s="9"/>
      <c r="L485" s="63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80">
        <v>1113</v>
      </c>
      <c r="B486" s="13" t="s">
        <v>1101</v>
      </c>
      <c r="C486" s="13">
        <v>6</v>
      </c>
      <c r="D486" s="13" t="s">
        <v>16</v>
      </c>
      <c r="E486" s="13" t="s">
        <v>55</v>
      </c>
      <c r="F486" s="41" t="s">
        <v>103</v>
      </c>
      <c r="G486" s="41" t="s">
        <v>103</v>
      </c>
      <c r="H486" s="64"/>
      <c r="I486" s="9"/>
      <c r="J486" s="9"/>
      <c r="K486" s="9"/>
      <c r="L486" s="63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10">
        <v>1172</v>
      </c>
      <c r="B487" s="13" t="s">
        <v>1152</v>
      </c>
      <c r="C487" s="13">
        <v>6</v>
      </c>
      <c r="D487" s="13" t="s">
        <v>88</v>
      </c>
      <c r="E487" s="13" t="s">
        <v>55</v>
      </c>
      <c r="F487" s="13" t="s">
        <v>103</v>
      </c>
      <c r="G487" s="13" t="s">
        <v>103</v>
      </c>
      <c r="H487" s="64"/>
      <c r="I487" s="9"/>
      <c r="J487" s="9"/>
      <c r="K487" s="9"/>
      <c r="L487" s="63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10">
        <v>1173</v>
      </c>
      <c r="B488" s="13" t="s">
        <v>1153</v>
      </c>
      <c r="C488" s="13">
        <v>6</v>
      </c>
      <c r="D488" s="13" t="s">
        <v>88</v>
      </c>
      <c r="E488" s="13" t="s">
        <v>55</v>
      </c>
      <c r="F488" s="41" t="s">
        <v>103</v>
      </c>
      <c r="G488" s="41" t="s">
        <v>103</v>
      </c>
      <c r="H488" s="64"/>
      <c r="I488" s="9"/>
      <c r="J488" s="9"/>
      <c r="K488" s="9"/>
      <c r="L488" s="63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10">
        <v>1174</v>
      </c>
      <c r="B489" s="13" t="s">
        <v>1154</v>
      </c>
      <c r="C489" s="13">
        <v>6</v>
      </c>
      <c r="D489" s="13" t="s">
        <v>88</v>
      </c>
      <c r="E489" s="13" t="s">
        <v>55</v>
      </c>
      <c r="F489" s="13" t="s">
        <v>103</v>
      </c>
      <c r="G489" s="13" t="s">
        <v>103</v>
      </c>
      <c r="H489" s="64"/>
      <c r="I489" s="9"/>
      <c r="J489" s="9"/>
      <c r="K489" s="9"/>
      <c r="L489" s="63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10">
        <v>1175</v>
      </c>
      <c r="B490" s="13" t="s">
        <v>1155</v>
      </c>
      <c r="C490" s="13">
        <v>6</v>
      </c>
      <c r="D490" s="13" t="s">
        <v>88</v>
      </c>
      <c r="E490" s="13" t="s">
        <v>55</v>
      </c>
      <c r="F490" s="13" t="s">
        <v>103</v>
      </c>
      <c r="G490" s="13" t="s">
        <v>103</v>
      </c>
      <c r="H490" s="64"/>
      <c r="I490" s="9"/>
      <c r="J490" s="9"/>
      <c r="K490" s="9"/>
      <c r="L490" s="63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10">
        <v>1176</v>
      </c>
      <c r="B491" s="13" t="s">
        <v>1156</v>
      </c>
      <c r="C491" s="13">
        <v>6</v>
      </c>
      <c r="D491" s="13" t="s">
        <v>88</v>
      </c>
      <c r="E491" s="13" t="s">
        <v>55</v>
      </c>
      <c r="F491" s="13" t="s">
        <v>103</v>
      </c>
      <c r="G491" s="13" t="s">
        <v>103</v>
      </c>
      <c r="H491" s="64"/>
      <c r="I491" s="9"/>
      <c r="J491" s="9"/>
      <c r="K491" s="9"/>
      <c r="L491" s="63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10">
        <v>1297</v>
      </c>
      <c r="B492" s="10" t="s">
        <v>1251</v>
      </c>
      <c r="C492" s="10">
        <v>6</v>
      </c>
      <c r="D492" s="10" t="s">
        <v>34</v>
      </c>
      <c r="E492" s="10" t="s">
        <v>55</v>
      </c>
      <c r="F492" s="10" t="s">
        <v>103</v>
      </c>
      <c r="G492" s="10" t="s">
        <v>103</v>
      </c>
      <c r="H492" s="64"/>
      <c r="I492" s="9"/>
      <c r="J492" s="9"/>
      <c r="K492" s="9"/>
      <c r="L492" s="63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10">
        <v>1298</v>
      </c>
      <c r="B493" s="10" t="s">
        <v>1252</v>
      </c>
      <c r="C493" s="10">
        <v>6</v>
      </c>
      <c r="D493" s="10" t="s">
        <v>34</v>
      </c>
      <c r="E493" s="10" t="s">
        <v>55</v>
      </c>
      <c r="F493" s="10" t="s">
        <v>103</v>
      </c>
      <c r="G493" s="10" t="s">
        <v>103</v>
      </c>
      <c r="H493" s="71"/>
      <c r="I493" s="9"/>
      <c r="J493" s="9"/>
      <c r="K493" s="9"/>
      <c r="L493" s="63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10">
        <v>1299</v>
      </c>
      <c r="B494" s="10" t="s">
        <v>1253</v>
      </c>
      <c r="C494" s="10">
        <v>6</v>
      </c>
      <c r="D494" s="10" t="s">
        <v>34</v>
      </c>
      <c r="E494" s="10" t="s">
        <v>55</v>
      </c>
      <c r="F494" s="10" t="s">
        <v>103</v>
      </c>
      <c r="G494" s="10" t="s">
        <v>103</v>
      </c>
      <c r="H494" s="64"/>
      <c r="I494" s="9"/>
      <c r="J494" s="9"/>
      <c r="K494" s="9"/>
      <c r="L494" s="63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10">
        <v>1301</v>
      </c>
      <c r="B495" s="10" t="s">
        <v>1255</v>
      </c>
      <c r="C495" s="10">
        <v>6</v>
      </c>
      <c r="D495" s="10" t="s">
        <v>34</v>
      </c>
      <c r="E495" s="10" t="s">
        <v>55</v>
      </c>
      <c r="F495" s="10" t="s">
        <v>103</v>
      </c>
      <c r="G495" s="10" t="s">
        <v>103</v>
      </c>
      <c r="H495" s="71"/>
      <c r="I495" s="9"/>
      <c r="J495" s="9"/>
      <c r="K495" s="9"/>
      <c r="L495" s="63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10">
        <v>1330</v>
      </c>
      <c r="B496" s="10" t="s">
        <v>1284</v>
      </c>
      <c r="C496" s="10">
        <v>6</v>
      </c>
      <c r="D496" s="10" t="s">
        <v>34</v>
      </c>
      <c r="E496" s="10" t="s">
        <v>55</v>
      </c>
      <c r="F496" s="10" t="s">
        <v>103</v>
      </c>
      <c r="G496" s="10" t="s">
        <v>103</v>
      </c>
      <c r="H496" s="64"/>
      <c r="I496" s="9"/>
      <c r="J496" s="9"/>
      <c r="K496" s="9"/>
      <c r="L496" s="63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10">
        <v>1363</v>
      </c>
      <c r="B497" s="13" t="s">
        <v>1309</v>
      </c>
      <c r="C497" s="13">
        <v>6</v>
      </c>
      <c r="D497" s="13" t="s">
        <v>37</v>
      </c>
      <c r="E497" s="13" t="s">
        <v>55</v>
      </c>
      <c r="F497" s="10" t="s">
        <v>103</v>
      </c>
      <c r="G497" s="10" t="s">
        <v>103</v>
      </c>
      <c r="H497" s="64"/>
      <c r="I497" s="9"/>
      <c r="J497" s="9"/>
      <c r="K497" s="9"/>
      <c r="L497" s="63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10">
        <v>67</v>
      </c>
      <c r="B498" s="11" t="s">
        <v>156</v>
      </c>
      <c r="C498" s="12">
        <v>7</v>
      </c>
      <c r="D498" s="11" t="s">
        <v>19</v>
      </c>
      <c r="E498" s="11" t="s">
        <v>55</v>
      </c>
      <c r="F498" s="41" t="s">
        <v>117</v>
      </c>
      <c r="G498" s="41" t="s">
        <v>117</v>
      </c>
      <c r="H498" s="71"/>
      <c r="I498" s="9"/>
      <c r="J498" s="9"/>
      <c r="K498" s="9"/>
      <c r="L498" s="63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10">
        <v>68</v>
      </c>
      <c r="B499" s="11" t="s">
        <v>158</v>
      </c>
      <c r="C499" s="12">
        <v>7</v>
      </c>
      <c r="D499" s="11" t="s">
        <v>19</v>
      </c>
      <c r="E499" s="11" t="s">
        <v>55</v>
      </c>
      <c r="F499" s="41" t="s">
        <v>117</v>
      </c>
      <c r="G499" s="41" t="s">
        <v>117</v>
      </c>
      <c r="H499" s="71"/>
      <c r="I499" s="9"/>
      <c r="J499" s="9"/>
      <c r="K499" s="9"/>
      <c r="L499" s="63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10">
        <v>69</v>
      </c>
      <c r="B500" s="11" t="s">
        <v>159</v>
      </c>
      <c r="C500" s="12">
        <v>7</v>
      </c>
      <c r="D500" s="11" t="s">
        <v>19</v>
      </c>
      <c r="E500" s="11" t="s">
        <v>55</v>
      </c>
      <c r="F500" s="41" t="s">
        <v>117</v>
      </c>
      <c r="G500" s="41" t="s">
        <v>117</v>
      </c>
      <c r="H500" s="71"/>
      <c r="I500" s="9"/>
      <c r="J500" s="9"/>
      <c r="K500" s="9"/>
      <c r="L500" s="63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10">
        <v>70</v>
      </c>
      <c r="B501" s="11" t="s">
        <v>160</v>
      </c>
      <c r="C501" s="12">
        <v>7</v>
      </c>
      <c r="D501" s="11" t="s">
        <v>19</v>
      </c>
      <c r="E501" s="11" t="s">
        <v>55</v>
      </c>
      <c r="F501" s="41" t="s">
        <v>117</v>
      </c>
      <c r="G501" s="41" t="s">
        <v>117</v>
      </c>
      <c r="H501" s="64"/>
      <c r="I501" s="9"/>
      <c r="J501" s="9"/>
      <c r="K501" s="9"/>
      <c r="L501" s="63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10">
        <v>71</v>
      </c>
      <c r="B502" s="11" t="s">
        <v>161</v>
      </c>
      <c r="C502" s="12">
        <v>7</v>
      </c>
      <c r="D502" s="11" t="s">
        <v>19</v>
      </c>
      <c r="E502" s="11" t="s">
        <v>55</v>
      </c>
      <c r="F502" s="41" t="s">
        <v>117</v>
      </c>
      <c r="G502" s="41" t="s">
        <v>117</v>
      </c>
      <c r="H502" s="64"/>
      <c r="I502" s="9"/>
      <c r="J502" s="9"/>
      <c r="K502" s="9"/>
      <c r="L502" s="63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10">
        <v>72</v>
      </c>
      <c r="B503" s="11" t="s">
        <v>162</v>
      </c>
      <c r="C503" s="12">
        <v>7</v>
      </c>
      <c r="D503" s="11" t="s">
        <v>19</v>
      </c>
      <c r="E503" s="11" t="s">
        <v>55</v>
      </c>
      <c r="F503" s="41" t="s">
        <v>117</v>
      </c>
      <c r="G503" s="41" t="s">
        <v>117</v>
      </c>
      <c r="H503" s="64"/>
      <c r="I503" s="9"/>
      <c r="J503" s="9"/>
      <c r="K503" s="9"/>
      <c r="L503" s="63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10">
        <v>73</v>
      </c>
      <c r="B504" s="11" t="s">
        <v>163</v>
      </c>
      <c r="C504" s="12">
        <v>7</v>
      </c>
      <c r="D504" s="11" t="s">
        <v>19</v>
      </c>
      <c r="E504" s="11" t="s">
        <v>55</v>
      </c>
      <c r="F504" s="41" t="s">
        <v>117</v>
      </c>
      <c r="G504" s="41" t="s">
        <v>117</v>
      </c>
      <c r="H504" s="71"/>
      <c r="I504" s="9"/>
      <c r="J504" s="9"/>
      <c r="K504" s="9"/>
      <c r="L504" s="63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10">
        <v>74</v>
      </c>
      <c r="B505" s="11" t="s">
        <v>164</v>
      </c>
      <c r="C505" s="12">
        <v>7</v>
      </c>
      <c r="D505" s="11" t="s">
        <v>19</v>
      </c>
      <c r="E505" s="11" t="s">
        <v>55</v>
      </c>
      <c r="F505" s="41" t="s">
        <v>117</v>
      </c>
      <c r="G505" s="41" t="s">
        <v>117</v>
      </c>
      <c r="H505" s="64"/>
      <c r="I505" s="9"/>
      <c r="J505" s="9"/>
      <c r="K505" s="9"/>
      <c r="L505" s="63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10">
        <v>107</v>
      </c>
      <c r="B506" s="13" t="s">
        <v>185</v>
      </c>
      <c r="C506" s="13">
        <v>7</v>
      </c>
      <c r="D506" s="13" t="s">
        <v>76</v>
      </c>
      <c r="E506" s="13" t="s">
        <v>55</v>
      </c>
      <c r="F506" s="41" t="s">
        <v>117</v>
      </c>
      <c r="G506" s="41" t="s">
        <v>117</v>
      </c>
      <c r="H506" s="64"/>
      <c r="I506" s="9"/>
      <c r="J506" s="9"/>
      <c r="K506" s="9"/>
      <c r="L506" s="63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10">
        <v>138</v>
      </c>
      <c r="B507" s="65" t="s">
        <v>214</v>
      </c>
      <c r="C507" s="65">
        <v>7</v>
      </c>
      <c r="D507" s="66" t="s">
        <v>50</v>
      </c>
      <c r="E507" s="65" t="s">
        <v>55</v>
      </c>
      <c r="F507" s="41" t="s">
        <v>117</v>
      </c>
      <c r="G507" s="41" t="s">
        <v>117</v>
      </c>
      <c r="H507" s="64"/>
      <c r="I507" s="9"/>
      <c r="J507" s="9"/>
      <c r="K507" s="9"/>
      <c r="L507" s="63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10">
        <v>139</v>
      </c>
      <c r="B508" s="65" t="s">
        <v>215</v>
      </c>
      <c r="C508" s="65">
        <v>7</v>
      </c>
      <c r="D508" s="66" t="s">
        <v>50</v>
      </c>
      <c r="E508" s="65" t="s">
        <v>55</v>
      </c>
      <c r="F508" s="41" t="s">
        <v>117</v>
      </c>
      <c r="G508" s="41" t="s">
        <v>117</v>
      </c>
      <c r="H508" s="64"/>
      <c r="I508" s="9"/>
      <c r="J508" s="9"/>
      <c r="K508" s="9"/>
      <c r="L508" s="63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10">
        <v>140</v>
      </c>
      <c r="B509" s="65" t="s">
        <v>216</v>
      </c>
      <c r="C509" s="65">
        <v>7</v>
      </c>
      <c r="D509" s="66" t="s">
        <v>50</v>
      </c>
      <c r="E509" s="65" t="s">
        <v>55</v>
      </c>
      <c r="F509" s="41" t="s">
        <v>117</v>
      </c>
      <c r="G509" s="41" t="s">
        <v>117</v>
      </c>
      <c r="H509" s="71"/>
      <c r="I509" s="9"/>
      <c r="J509" s="9"/>
      <c r="K509" s="9"/>
      <c r="L509" s="63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10">
        <v>141</v>
      </c>
      <c r="B510" s="65" t="s">
        <v>217</v>
      </c>
      <c r="C510" s="65">
        <v>7</v>
      </c>
      <c r="D510" s="66" t="s">
        <v>50</v>
      </c>
      <c r="E510" s="65" t="s">
        <v>55</v>
      </c>
      <c r="F510" s="41" t="s">
        <v>117</v>
      </c>
      <c r="G510" s="41" t="s">
        <v>117</v>
      </c>
      <c r="H510" s="71"/>
      <c r="I510" s="9"/>
      <c r="J510" s="9"/>
      <c r="K510" s="9"/>
      <c r="L510" s="63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10">
        <v>143</v>
      </c>
      <c r="B511" s="65" t="s">
        <v>219</v>
      </c>
      <c r="C511" s="65">
        <v>7</v>
      </c>
      <c r="D511" s="65" t="s">
        <v>50</v>
      </c>
      <c r="E511" s="65" t="s">
        <v>55</v>
      </c>
      <c r="F511" s="41" t="s">
        <v>117</v>
      </c>
      <c r="G511" s="41" t="s">
        <v>117</v>
      </c>
      <c r="H511" s="71"/>
      <c r="I511" s="9"/>
      <c r="J511" s="9"/>
      <c r="K511" s="9"/>
      <c r="L511" s="63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10">
        <v>185</v>
      </c>
      <c r="B512" s="13" t="s">
        <v>254</v>
      </c>
      <c r="C512" s="13">
        <v>7</v>
      </c>
      <c r="D512" s="13" t="s">
        <v>58</v>
      </c>
      <c r="E512" s="13" t="s">
        <v>55</v>
      </c>
      <c r="F512" s="41" t="s">
        <v>117</v>
      </c>
      <c r="G512" s="41" t="s">
        <v>117</v>
      </c>
      <c r="H512" s="71"/>
      <c r="I512" s="9"/>
      <c r="J512" s="9"/>
      <c r="K512" s="9"/>
      <c r="L512" s="63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10">
        <v>236</v>
      </c>
      <c r="B513" s="13" t="s">
        <v>304</v>
      </c>
      <c r="C513" s="13">
        <v>7</v>
      </c>
      <c r="D513" s="13" t="s">
        <v>31</v>
      </c>
      <c r="E513" s="13" t="s">
        <v>55</v>
      </c>
      <c r="F513" s="41" t="s">
        <v>117</v>
      </c>
      <c r="G513" s="41" t="s">
        <v>117</v>
      </c>
      <c r="H513" s="72"/>
      <c r="I513" s="9"/>
      <c r="J513" s="9"/>
      <c r="K513" s="9"/>
      <c r="L513" s="63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10">
        <v>239</v>
      </c>
      <c r="B514" s="13" t="s">
        <v>307</v>
      </c>
      <c r="C514" s="13">
        <v>7</v>
      </c>
      <c r="D514" s="13" t="s">
        <v>31</v>
      </c>
      <c r="E514" s="13" t="s">
        <v>55</v>
      </c>
      <c r="F514" s="41" t="s">
        <v>117</v>
      </c>
      <c r="G514" s="41" t="s">
        <v>117</v>
      </c>
      <c r="H514" s="71"/>
      <c r="I514" s="9"/>
      <c r="J514" s="9"/>
      <c r="K514" s="9"/>
      <c r="L514" s="63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10">
        <v>240</v>
      </c>
      <c r="B515" s="13" t="s">
        <v>308</v>
      </c>
      <c r="C515" s="13">
        <v>7</v>
      </c>
      <c r="D515" s="13" t="s">
        <v>31</v>
      </c>
      <c r="E515" s="13" t="s">
        <v>55</v>
      </c>
      <c r="F515" s="41" t="s">
        <v>117</v>
      </c>
      <c r="G515" s="41" t="s">
        <v>117</v>
      </c>
      <c r="H515" s="71"/>
      <c r="I515" s="9"/>
      <c r="J515" s="9"/>
      <c r="K515" s="9"/>
      <c r="L515" s="63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10">
        <v>241</v>
      </c>
      <c r="B516" s="13" t="s">
        <v>309</v>
      </c>
      <c r="C516" s="13">
        <v>7</v>
      </c>
      <c r="D516" s="13" t="s">
        <v>31</v>
      </c>
      <c r="E516" s="13" t="s">
        <v>55</v>
      </c>
      <c r="F516" s="41" t="s">
        <v>117</v>
      </c>
      <c r="G516" s="41" t="s">
        <v>117</v>
      </c>
      <c r="H516" s="71"/>
      <c r="I516" s="9"/>
      <c r="J516" s="9"/>
      <c r="K516" s="9"/>
      <c r="L516" s="63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10">
        <v>322</v>
      </c>
      <c r="B517" s="13" t="s">
        <v>376</v>
      </c>
      <c r="C517" s="13">
        <v>7</v>
      </c>
      <c r="D517" s="13" t="s">
        <v>67</v>
      </c>
      <c r="E517" s="13" t="s">
        <v>55</v>
      </c>
      <c r="F517" s="41" t="s">
        <v>117</v>
      </c>
      <c r="G517" s="41" t="s">
        <v>117</v>
      </c>
      <c r="H517" s="71"/>
      <c r="I517" s="9"/>
      <c r="J517" s="9"/>
      <c r="K517" s="9"/>
      <c r="L517" s="63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10">
        <v>323</v>
      </c>
      <c r="B518" s="13" t="s">
        <v>377</v>
      </c>
      <c r="C518" s="13">
        <v>7</v>
      </c>
      <c r="D518" s="13" t="s">
        <v>67</v>
      </c>
      <c r="E518" s="13" t="s">
        <v>55</v>
      </c>
      <c r="F518" s="41" t="s">
        <v>117</v>
      </c>
      <c r="G518" s="41" t="s">
        <v>117</v>
      </c>
      <c r="H518" s="71"/>
      <c r="I518" s="9"/>
      <c r="J518" s="9"/>
      <c r="K518" s="9"/>
      <c r="L518" s="63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10">
        <v>362</v>
      </c>
      <c r="B519" s="13" t="s">
        <v>409</v>
      </c>
      <c r="C519" s="13">
        <v>7</v>
      </c>
      <c r="D519" s="13" t="s">
        <v>28</v>
      </c>
      <c r="E519" s="13" t="s">
        <v>55</v>
      </c>
      <c r="F519" s="41" t="s">
        <v>117</v>
      </c>
      <c r="G519" s="41" t="s">
        <v>117</v>
      </c>
      <c r="H519" s="71"/>
      <c r="I519" s="9"/>
      <c r="J519" s="9"/>
      <c r="K519" s="9"/>
      <c r="L519" s="63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10">
        <v>363</v>
      </c>
      <c r="B520" s="13" t="s">
        <v>410</v>
      </c>
      <c r="C520" s="13">
        <v>7</v>
      </c>
      <c r="D520" s="13" t="s">
        <v>28</v>
      </c>
      <c r="E520" s="13" t="s">
        <v>55</v>
      </c>
      <c r="F520" s="41" t="s">
        <v>117</v>
      </c>
      <c r="G520" s="41" t="s">
        <v>117</v>
      </c>
      <c r="H520" s="71"/>
      <c r="I520" s="9"/>
      <c r="J520" s="9"/>
      <c r="K520" s="9"/>
      <c r="L520" s="63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10">
        <v>377</v>
      </c>
      <c r="B521" s="13" t="s">
        <v>419</v>
      </c>
      <c r="C521" s="13">
        <v>7</v>
      </c>
      <c r="D521" s="13" t="s">
        <v>53</v>
      </c>
      <c r="E521" s="13" t="s">
        <v>55</v>
      </c>
      <c r="F521" s="41" t="s">
        <v>117</v>
      </c>
      <c r="G521" s="41" t="s">
        <v>117</v>
      </c>
      <c r="H521" s="71"/>
      <c r="I521" s="9"/>
      <c r="J521" s="9"/>
      <c r="K521" s="9"/>
      <c r="L521" s="63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10">
        <v>378</v>
      </c>
      <c r="B522" s="41" t="s">
        <v>420</v>
      </c>
      <c r="C522" s="41">
        <v>7</v>
      </c>
      <c r="D522" s="41" t="s">
        <v>53</v>
      </c>
      <c r="E522" s="13" t="s">
        <v>55</v>
      </c>
      <c r="F522" s="41" t="s">
        <v>117</v>
      </c>
      <c r="G522" s="41" t="s">
        <v>117</v>
      </c>
      <c r="H522" s="71"/>
      <c r="I522" s="9"/>
      <c r="J522" s="9"/>
      <c r="K522" s="9"/>
      <c r="L522" s="63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10">
        <v>379</v>
      </c>
      <c r="B523" s="13" t="s">
        <v>421</v>
      </c>
      <c r="C523" s="13">
        <v>7</v>
      </c>
      <c r="D523" s="13" t="s">
        <v>53</v>
      </c>
      <c r="E523" s="13" t="s">
        <v>55</v>
      </c>
      <c r="F523" s="41" t="s">
        <v>117</v>
      </c>
      <c r="G523" s="41" t="s">
        <v>117</v>
      </c>
      <c r="H523" s="72"/>
      <c r="I523" s="9"/>
      <c r="J523" s="9"/>
      <c r="K523" s="9"/>
      <c r="L523" s="63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10">
        <v>380</v>
      </c>
      <c r="B524" s="69" t="s">
        <v>422</v>
      </c>
      <c r="C524" s="41">
        <v>7</v>
      </c>
      <c r="D524" s="41" t="s">
        <v>53</v>
      </c>
      <c r="E524" s="13" t="s">
        <v>55</v>
      </c>
      <c r="F524" s="41" t="s">
        <v>117</v>
      </c>
      <c r="G524" s="41" t="s">
        <v>117</v>
      </c>
      <c r="H524" s="71"/>
      <c r="I524" s="9"/>
      <c r="J524" s="9"/>
      <c r="K524" s="9"/>
      <c r="L524" s="63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10">
        <v>381</v>
      </c>
      <c r="B525" s="13" t="s">
        <v>423</v>
      </c>
      <c r="C525" s="13">
        <v>7</v>
      </c>
      <c r="D525" s="13" t="s">
        <v>53</v>
      </c>
      <c r="E525" s="13" t="s">
        <v>55</v>
      </c>
      <c r="F525" s="41" t="s">
        <v>117</v>
      </c>
      <c r="G525" s="41" t="s">
        <v>117</v>
      </c>
      <c r="H525" s="71"/>
      <c r="I525" s="9"/>
      <c r="J525" s="9"/>
      <c r="K525" s="9"/>
      <c r="L525" s="63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10">
        <v>382</v>
      </c>
      <c r="B526" s="11" t="s">
        <v>424</v>
      </c>
      <c r="C526" s="12">
        <v>7</v>
      </c>
      <c r="D526" s="11" t="s">
        <v>53</v>
      </c>
      <c r="E526" s="12" t="s">
        <v>55</v>
      </c>
      <c r="F526" s="41" t="s">
        <v>117</v>
      </c>
      <c r="G526" s="41" t="s">
        <v>117</v>
      </c>
      <c r="H526" s="71"/>
      <c r="I526" s="9"/>
      <c r="J526" s="9"/>
      <c r="K526" s="9"/>
      <c r="L526" s="63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10">
        <v>473</v>
      </c>
      <c r="B527" s="13" t="s">
        <v>514</v>
      </c>
      <c r="C527" s="13">
        <v>7</v>
      </c>
      <c r="D527" s="13" t="s">
        <v>82</v>
      </c>
      <c r="E527" s="13" t="s">
        <v>55</v>
      </c>
      <c r="F527" s="41" t="s">
        <v>117</v>
      </c>
      <c r="G527" s="41" t="s">
        <v>117</v>
      </c>
      <c r="H527" s="71"/>
      <c r="I527" s="9"/>
      <c r="J527" s="9"/>
      <c r="K527" s="9"/>
      <c r="L527" s="63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10">
        <v>474</v>
      </c>
      <c r="B528" s="13" t="s">
        <v>515</v>
      </c>
      <c r="C528" s="13">
        <v>7</v>
      </c>
      <c r="D528" s="13" t="s">
        <v>82</v>
      </c>
      <c r="E528" s="13" t="s">
        <v>55</v>
      </c>
      <c r="F528" s="41" t="s">
        <v>117</v>
      </c>
      <c r="G528" s="41" t="s">
        <v>117</v>
      </c>
      <c r="H528" s="71"/>
      <c r="I528" s="9"/>
      <c r="J528" s="9"/>
      <c r="K528" s="9"/>
      <c r="L528" s="63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10">
        <v>475</v>
      </c>
      <c r="B529" s="41" t="s">
        <v>516</v>
      </c>
      <c r="C529" s="41">
        <v>7</v>
      </c>
      <c r="D529" s="13" t="s">
        <v>82</v>
      </c>
      <c r="E529" s="41" t="s">
        <v>55</v>
      </c>
      <c r="F529" s="41" t="s">
        <v>117</v>
      </c>
      <c r="G529" s="41" t="s">
        <v>117</v>
      </c>
      <c r="H529" s="71"/>
      <c r="I529" s="9"/>
      <c r="J529" s="9"/>
      <c r="K529" s="9"/>
      <c r="L529" s="63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10">
        <v>476</v>
      </c>
      <c r="B530" s="13" t="s">
        <v>517</v>
      </c>
      <c r="C530" s="13">
        <v>7</v>
      </c>
      <c r="D530" s="13" t="s">
        <v>82</v>
      </c>
      <c r="E530" s="13" t="s">
        <v>55</v>
      </c>
      <c r="F530" s="41" t="s">
        <v>117</v>
      </c>
      <c r="G530" s="41" t="s">
        <v>117</v>
      </c>
      <c r="H530" s="71"/>
      <c r="I530" s="9"/>
      <c r="J530" s="9"/>
      <c r="K530" s="9"/>
      <c r="L530" s="63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10">
        <v>478</v>
      </c>
      <c r="B531" s="13" t="s">
        <v>519</v>
      </c>
      <c r="C531" s="13">
        <v>7</v>
      </c>
      <c r="D531" s="13" t="s">
        <v>82</v>
      </c>
      <c r="E531" s="13" t="s">
        <v>55</v>
      </c>
      <c r="F531" s="41" t="s">
        <v>117</v>
      </c>
      <c r="G531" s="41" t="s">
        <v>117</v>
      </c>
      <c r="H531" s="71"/>
      <c r="I531" s="9"/>
      <c r="J531" s="9"/>
      <c r="K531" s="9"/>
      <c r="L531" s="63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10">
        <v>479</v>
      </c>
      <c r="B532" s="13" t="s">
        <v>520</v>
      </c>
      <c r="C532" s="13">
        <v>7</v>
      </c>
      <c r="D532" s="13" t="s">
        <v>82</v>
      </c>
      <c r="E532" s="13" t="s">
        <v>55</v>
      </c>
      <c r="F532" s="41" t="s">
        <v>117</v>
      </c>
      <c r="G532" s="41" t="s">
        <v>117</v>
      </c>
      <c r="H532" s="71"/>
      <c r="I532" s="9"/>
      <c r="J532" s="9"/>
      <c r="K532" s="9"/>
      <c r="L532" s="63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10">
        <v>480</v>
      </c>
      <c r="B533" s="13" t="s">
        <v>521</v>
      </c>
      <c r="C533" s="13">
        <v>7</v>
      </c>
      <c r="D533" s="13" t="s">
        <v>82</v>
      </c>
      <c r="E533" s="13" t="s">
        <v>55</v>
      </c>
      <c r="F533" s="41" t="s">
        <v>117</v>
      </c>
      <c r="G533" s="41" t="s">
        <v>117</v>
      </c>
      <c r="H533" s="71"/>
      <c r="I533" s="9"/>
      <c r="J533" s="9"/>
      <c r="K533" s="9"/>
      <c r="L533" s="63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10">
        <v>484</v>
      </c>
      <c r="B534" s="13" t="s">
        <v>525</v>
      </c>
      <c r="C534" s="13">
        <v>7</v>
      </c>
      <c r="D534" s="13" t="s">
        <v>82</v>
      </c>
      <c r="E534" s="13" t="s">
        <v>55</v>
      </c>
      <c r="F534" s="41" t="s">
        <v>117</v>
      </c>
      <c r="G534" s="41" t="s">
        <v>117</v>
      </c>
      <c r="H534" s="71"/>
      <c r="I534" s="9"/>
      <c r="J534" s="9"/>
      <c r="K534" s="9"/>
      <c r="L534" s="63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10">
        <v>485</v>
      </c>
      <c r="B535" s="13" t="s">
        <v>526</v>
      </c>
      <c r="C535" s="13">
        <v>7</v>
      </c>
      <c r="D535" s="13" t="s">
        <v>82</v>
      </c>
      <c r="E535" s="13" t="s">
        <v>55</v>
      </c>
      <c r="F535" s="41" t="s">
        <v>117</v>
      </c>
      <c r="G535" s="41" t="s">
        <v>117</v>
      </c>
      <c r="H535" s="71"/>
      <c r="I535" s="9"/>
      <c r="J535" s="9"/>
      <c r="K535" s="9"/>
      <c r="L535" s="63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10">
        <v>597</v>
      </c>
      <c r="B536" s="13" t="s">
        <v>634</v>
      </c>
      <c r="C536" s="13">
        <v>7</v>
      </c>
      <c r="D536" s="13" t="s">
        <v>94</v>
      </c>
      <c r="E536" s="13" t="s">
        <v>55</v>
      </c>
      <c r="F536" s="41" t="s">
        <v>117</v>
      </c>
      <c r="G536" s="41" t="s">
        <v>117</v>
      </c>
      <c r="H536" s="71"/>
      <c r="I536" s="9"/>
      <c r="J536" s="9"/>
      <c r="K536" s="9"/>
      <c r="L536" s="63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10">
        <v>598</v>
      </c>
      <c r="B537" s="13" t="s">
        <v>635</v>
      </c>
      <c r="C537" s="13">
        <v>7</v>
      </c>
      <c r="D537" s="13" t="s">
        <v>94</v>
      </c>
      <c r="E537" s="13" t="s">
        <v>55</v>
      </c>
      <c r="F537" s="41" t="s">
        <v>117</v>
      </c>
      <c r="G537" s="41" t="s">
        <v>117</v>
      </c>
      <c r="H537" s="71"/>
      <c r="I537" s="9"/>
      <c r="J537" s="9"/>
      <c r="K537" s="9"/>
      <c r="L537" s="63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10">
        <v>600</v>
      </c>
      <c r="B538" s="13" t="s">
        <v>637</v>
      </c>
      <c r="C538" s="13">
        <v>7</v>
      </c>
      <c r="D538" s="13" t="s">
        <v>94</v>
      </c>
      <c r="E538" s="13" t="s">
        <v>55</v>
      </c>
      <c r="F538" s="41" t="s">
        <v>117</v>
      </c>
      <c r="G538" s="41" t="s">
        <v>117</v>
      </c>
      <c r="H538" s="71"/>
      <c r="I538" s="9"/>
      <c r="J538" s="9"/>
      <c r="K538" s="9"/>
      <c r="L538" s="63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10">
        <v>601</v>
      </c>
      <c r="B539" s="13" t="s">
        <v>638</v>
      </c>
      <c r="C539" s="13">
        <v>7</v>
      </c>
      <c r="D539" s="13" t="s">
        <v>94</v>
      </c>
      <c r="E539" s="13" t="s">
        <v>55</v>
      </c>
      <c r="F539" s="41" t="s">
        <v>117</v>
      </c>
      <c r="G539" s="41" t="s">
        <v>117</v>
      </c>
      <c r="H539" s="71"/>
      <c r="I539" s="9"/>
      <c r="J539" s="9"/>
      <c r="K539" s="9"/>
      <c r="L539" s="63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10">
        <v>602</v>
      </c>
      <c r="B540" s="13" t="s">
        <v>639</v>
      </c>
      <c r="C540" s="13">
        <v>7</v>
      </c>
      <c r="D540" s="13" t="s">
        <v>94</v>
      </c>
      <c r="E540" s="13" t="s">
        <v>55</v>
      </c>
      <c r="F540" s="41" t="s">
        <v>117</v>
      </c>
      <c r="G540" s="41" t="s">
        <v>117</v>
      </c>
      <c r="H540" s="71"/>
      <c r="I540" s="9"/>
      <c r="J540" s="9"/>
      <c r="K540" s="9"/>
      <c r="L540" s="63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10">
        <v>604</v>
      </c>
      <c r="B541" s="13" t="s">
        <v>641</v>
      </c>
      <c r="C541" s="13">
        <v>7</v>
      </c>
      <c r="D541" s="13" t="s">
        <v>94</v>
      </c>
      <c r="E541" s="13" t="s">
        <v>55</v>
      </c>
      <c r="F541" s="41" t="s">
        <v>117</v>
      </c>
      <c r="G541" s="41" t="s">
        <v>117</v>
      </c>
      <c r="H541" s="71"/>
      <c r="I541" s="9"/>
      <c r="J541" s="9"/>
      <c r="K541" s="9"/>
      <c r="L541" s="63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10">
        <v>605</v>
      </c>
      <c r="B542" s="13" t="s">
        <v>642</v>
      </c>
      <c r="C542" s="13">
        <v>7</v>
      </c>
      <c r="D542" s="13" t="s">
        <v>94</v>
      </c>
      <c r="E542" s="13" t="s">
        <v>55</v>
      </c>
      <c r="F542" s="41" t="s">
        <v>117</v>
      </c>
      <c r="G542" s="41" t="s">
        <v>117</v>
      </c>
      <c r="H542" s="71"/>
      <c r="I542" s="9"/>
      <c r="J542" s="9"/>
      <c r="K542" s="9"/>
      <c r="L542" s="63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10">
        <v>606</v>
      </c>
      <c r="B543" s="13" t="s">
        <v>643</v>
      </c>
      <c r="C543" s="13">
        <v>7</v>
      </c>
      <c r="D543" s="13" t="s">
        <v>94</v>
      </c>
      <c r="E543" s="13" t="s">
        <v>55</v>
      </c>
      <c r="F543" s="41" t="s">
        <v>117</v>
      </c>
      <c r="G543" s="41" t="s">
        <v>117</v>
      </c>
      <c r="H543" s="71"/>
      <c r="I543" s="9"/>
      <c r="J543" s="9"/>
      <c r="K543" s="9"/>
      <c r="L543" s="63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10">
        <v>610</v>
      </c>
      <c r="B544" s="13" t="s">
        <v>647</v>
      </c>
      <c r="C544" s="13">
        <v>7</v>
      </c>
      <c r="D544" s="13" t="s">
        <v>94</v>
      </c>
      <c r="E544" s="13" t="s">
        <v>55</v>
      </c>
      <c r="F544" s="41" t="s">
        <v>117</v>
      </c>
      <c r="G544" s="41" t="s">
        <v>117</v>
      </c>
      <c r="H544" s="71"/>
      <c r="I544" s="9"/>
      <c r="J544" s="9"/>
      <c r="K544" s="9"/>
      <c r="L544" s="63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10">
        <v>612</v>
      </c>
      <c r="B545" s="13" t="s">
        <v>649</v>
      </c>
      <c r="C545" s="13">
        <v>7</v>
      </c>
      <c r="D545" s="13" t="s">
        <v>94</v>
      </c>
      <c r="E545" s="13" t="s">
        <v>55</v>
      </c>
      <c r="F545" s="41" t="s">
        <v>117</v>
      </c>
      <c r="G545" s="41" t="s">
        <v>117</v>
      </c>
      <c r="H545" s="71"/>
      <c r="I545" s="9"/>
      <c r="J545" s="9"/>
      <c r="K545" s="9"/>
      <c r="L545" s="63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10">
        <v>615</v>
      </c>
      <c r="B546" s="13" t="s">
        <v>652</v>
      </c>
      <c r="C546" s="13">
        <v>7</v>
      </c>
      <c r="D546" s="13" t="s">
        <v>94</v>
      </c>
      <c r="E546" s="13" t="s">
        <v>55</v>
      </c>
      <c r="F546" s="41" t="s">
        <v>117</v>
      </c>
      <c r="G546" s="41" t="s">
        <v>117</v>
      </c>
      <c r="H546" s="71"/>
      <c r="I546" s="9"/>
      <c r="J546" s="9"/>
      <c r="K546" s="9"/>
      <c r="L546" s="63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10">
        <v>616</v>
      </c>
      <c r="B547" s="13" t="s">
        <v>653</v>
      </c>
      <c r="C547" s="13">
        <v>7</v>
      </c>
      <c r="D547" s="13" t="s">
        <v>94</v>
      </c>
      <c r="E547" s="13" t="s">
        <v>55</v>
      </c>
      <c r="F547" s="41" t="s">
        <v>117</v>
      </c>
      <c r="G547" s="41" t="s">
        <v>117</v>
      </c>
      <c r="H547" s="71"/>
      <c r="I547" s="9"/>
      <c r="J547" s="9"/>
      <c r="K547" s="9"/>
      <c r="L547" s="63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10">
        <v>656</v>
      </c>
      <c r="B548" s="13" t="s">
        <v>687</v>
      </c>
      <c r="C548" s="13">
        <v>7</v>
      </c>
      <c r="D548" s="10" t="s">
        <v>79</v>
      </c>
      <c r="E548" s="13" t="s">
        <v>55</v>
      </c>
      <c r="F548" s="41" t="s">
        <v>117</v>
      </c>
      <c r="G548" s="41" t="s">
        <v>117</v>
      </c>
      <c r="H548" s="71"/>
      <c r="I548" s="9"/>
      <c r="J548" s="9"/>
      <c r="K548" s="9"/>
      <c r="L548" s="63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10">
        <v>660</v>
      </c>
      <c r="B549" s="10" t="s">
        <v>691</v>
      </c>
      <c r="C549" s="10">
        <v>7</v>
      </c>
      <c r="D549" s="10" t="s">
        <v>79</v>
      </c>
      <c r="E549" s="13" t="s">
        <v>55</v>
      </c>
      <c r="F549" s="41" t="s">
        <v>117</v>
      </c>
      <c r="G549" s="41" t="s">
        <v>117</v>
      </c>
      <c r="H549" s="71"/>
      <c r="I549" s="9"/>
      <c r="J549" s="9"/>
      <c r="K549" s="9"/>
      <c r="L549" s="63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10">
        <v>741</v>
      </c>
      <c r="B550" s="13" t="s">
        <v>767</v>
      </c>
      <c r="C550" s="13">
        <v>7</v>
      </c>
      <c r="D550" s="13" t="s">
        <v>40</v>
      </c>
      <c r="E550" s="13" t="s">
        <v>55</v>
      </c>
      <c r="F550" s="41" t="s">
        <v>117</v>
      </c>
      <c r="G550" s="41" t="s">
        <v>117</v>
      </c>
      <c r="H550" s="71"/>
      <c r="I550" s="9"/>
      <c r="J550" s="9"/>
      <c r="K550" s="9"/>
      <c r="L550" s="63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10">
        <v>745</v>
      </c>
      <c r="B551" s="13" t="s">
        <v>771</v>
      </c>
      <c r="C551" s="13">
        <v>7</v>
      </c>
      <c r="D551" s="13" t="s">
        <v>40</v>
      </c>
      <c r="E551" s="13" t="s">
        <v>55</v>
      </c>
      <c r="F551" s="41" t="s">
        <v>117</v>
      </c>
      <c r="G551" s="41" t="s">
        <v>117</v>
      </c>
      <c r="H551" s="71"/>
      <c r="I551" s="9"/>
      <c r="J551" s="9"/>
      <c r="K551" s="9"/>
      <c r="L551" s="63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10">
        <v>747</v>
      </c>
      <c r="B552" s="13" t="s">
        <v>773</v>
      </c>
      <c r="C552" s="13">
        <v>7</v>
      </c>
      <c r="D552" s="13" t="s">
        <v>40</v>
      </c>
      <c r="E552" s="13" t="s">
        <v>55</v>
      </c>
      <c r="F552" s="41" t="s">
        <v>117</v>
      </c>
      <c r="G552" s="41" t="s">
        <v>117</v>
      </c>
      <c r="H552" s="71"/>
      <c r="I552" s="9"/>
      <c r="J552" s="9"/>
      <c r="K552" s="9"/>
      <c r="L552" s="63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10">
        <v>819</v>
      </c>
      <c r="B553" s="73" t="s">
        <v>838</v>
      </c>
      <c r="C553" s="73">
        <v>7</v>
      </c>
      <c r="D553" s="10" t="s">
        <v>70</v>
      </c>
      <c r="E553" s="73" t="s">
        <v>55</v>
      </c>
      <c r="F553" s="41" t="s">
        <v>117</v>
      </c>
      <c r="G553" s="41" t="s">
        <v>117</v>
      </c>
      <c r="H553" s="71"/>
      <c r="I553" s="9"/>
      <c r="J553" s="9"/>
      <c r="K553" s="9"/>
      <c r="L553" s="63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10">
        <v>820</v>
      </c>
      <c r="B554" s="73" t="s">
        <v>839</v>
      </c>
      <c r="C554" s="73">
        <v>7</v>
      </c>
      <c r="D554" s="10" t="s">
        <v>70</v>
      </c>
      <c r="E554" s="73" t="s">
        <v>55</v>
      </c>
      <c r="F554" s="41" t="s">
        <v>117</v>
      </c>
      <c r="G554" s="41" t="s">
        <v>117</v>
      </c>
      <c r="H554" s="64"/>
      <c r="I554" s="9"/>
      <c r="J554" s="9"/>
      <c r="K554" s="9"/>
      <c r="L554" s="63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10">
        <v>821</v>
      </c>
      <c r="B555" s="73" t="s">
        <v>840</v>
      </c>
      <c r="C555" s="73">
        <v>7</v>
      </c>
      <c r="D555" s="10" t="s">
        <v>70</v>
      </c>
      <c r="E555" s="73" t="s">
        <v>55</v>
      </c>
      <c r="F555" s="41" t="s">
        <v>117</v>
      </c>
      <c r="G555" s="41" t="s">
        <v>117</v>
      </c>
      <c r="H555" s="64"/>
      <c r="I555" s="9"/>
      <c r="J555" s="9"/>
      <c r="K555" s="9"/>
      <c r="L555" s="63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10">
        <v>822</v>
      </c>
      <c r="B556" s="73" t="s">
        <v>841</v>
      </c>
      <c r="C556" s="73">
        <v>7</v>
      </c>
      <c r="D556" s="10" t="s">
        <v>70</v>
      </c>
      <c r="E556" s="73" t="s">
        <v>55</v>
      </c>
      <c r="F556" s="41" t="s">
        <v>117</v>
      </c>
      <c r="G556" s="41" t="s">
        <v>117</v>
      </c>
      <c r="H556" s="64"/>
      <c r="I556" s="9"/>
      <c r="J556" s="9"/>
      <c r="K556" s="9"/>
      <c r="L556" s="63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10">
        <v>823</v>
      </c>
      <c r="B557" s="73" t="s">
        <v>842</v>
      </c>
      <c r="C557" s="73">
        <v>7</v>
      </c>
      <c r="D557" s="10" t="s">
        <v>70</v>
      </c>
      <c r="E557" s="73" t="s">
        <v>55</v>
      </c>
      <c r="F557" s="41" t="s">
        <v>117</v>
      </c>
      <c r="G557" s="41" t="s">
        <v>117</v>
      </c>
      <c r="H557" s="64"/>
      <c r="I557" s="9"/>
      <c r="J557" s="9"/>
      <c r="K557" s="9"/>
      <c r="L557" s="63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10">
        <v>824</v>
      </c>
      <c r="B558" s="73" t="s">
        <v>843</v>
      </c>
      <c r="C558" s="73">
        <v>7</v>
      </c>
      <c r="D558" s="10" t="s">
        <v>70</v>
      </c>
      <c r="E558" s="73" t="s">
        <v>55</v>
      </c>
      <c r="F558" s="41" t="s">
        <v>117</v>
      </c>
      <c r="G558" s="41" t="s">
        <v>117</v>
      </c>
      <c r="H558" s="64"/>
      <c r="I558" s="9"/>
      <c r="J558" s="9"/>
      <c r="K558" s="9"/>
      <c r="L558" s="63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10">
        <v>825</v>
      </c>
      <c r="B559" s="73" t="s">
        <v>844</v>
      </c>
      <c r="C559" s="73">
        <v>7</v>
      </c>
      <c r="D559" s="10" t="s">
        <v>70</v>
      </c>
      <c r="E559" s="73" t="s">
        <v>55</v>
      </c>
      <c r="F559" s="41" t="s">
        <v>117</v>
      </c>
      <c r="G559" s="41" t="s">
        <v>117</v>
      </c>
      <c r="H559" s="64"/>
      <c r="I559" s="9"/>
      <c r="J559" s="9"/>
      <c r="K559" s="9"/>
      <c r="L559" s="63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10">
        <v>858</v>
      </c>
      <c r="B560" s="73" t="s">
        <v>870</v>
      </c>
      <c r="C560" s="73">
        <v>7</v>
      </c>
      <c r="D560" s="65" t="s">
        <v>91</v>
      </c>
      <c r="E560" s="73" t="s">
        <v>55</v>
      </c>
      <c r="F560" s="41" t="s">
        <v>117</v>
      </c>
      <c r="G560" s="41" t="s">
        <v>117</v>
      </c>
      <c r="H560" s="63"/>
      <c r="I560" s="9"/>
      <c r="J560" s="9"/>
      <c r="K560" s="9"/>
      <c r="L560" s="63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10">
        <v>861</v>
      </c>
      <c r="B561" s="65" t="s">
        <v>873</v>
      </c>
      <c r="C561" s="65">
        <v>7</v>
      </c>
      <c r="D561" s="65" t="s">
        <v>91</v>
      </c>
      <c r="E561" s="65" t="s">
        <v>55</v>
      </c>
      <c r="F561" s="41" t="s">
        <v>117</v>
      </c>
      <c r="G561" s="41" t="s">
        <v>117</v>
      </c>
      <c r="H561" s="63"/>
      <c r="I561" s="9"/>
      <c r="J561" s="9"/>
      <c r="K561" s="9"/>
      <c r="L561" s="63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10">
        <v>906</v>
      </c>
      <c r="B562" s="75" t="s">
        <v>911</v>
      </c>
      <c r="C562" s="76">
        <v>7</v>
      </c>
      <c r="D562" s="10" t="s">
        <v>44</v>
      </c>
      <c r="E562" s="76" t="s">
        <v>55</v>
      </c>
      <c r="F562" s="41" t="s">
        <v>117</v>
      </c>
      <c r="G562" s="41" t="s">
        <v>117</v>
      </c>
      <c r="H562" s="63"/>
      <c r="I562" s="9"/>
      <c r="J562" s="9"/>
      <c r="K562" s="9"/>
      <c r="L562" s="63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10">
        <v>940</v>
      </c>
      <c r="B563" s="13" t="s">
        <v>937</v>
      </c>
      <c r="C563" s="13">
        <v>7</v>
      </c>
      <c r="D563" s="13" t="s">
        <v>25</v>
      </c>
      <c r="E563" s="13" t="s">
        <v>55</v>
      </c>
      <c r="F563" s="41" t="s">
        <v>117</v>
      </c>
      <c r="G563" s="41" t="s">
        <v>117</v>
      </c>
      <c r="H563" s="63"/>
      <c r="I563" s="9"/>
      <c r="J563" s="9"/>
      <c r="K563" s="9"/>
      <c r="L563" s="63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10">
        <v>943</v>
      </c>
      <c r="B564" s="41" t="s">
        <v>940</v>
      </c>
      <c r="C564" s="13">
        <v>7</v>
      </c>
      <c r="D564" s="13" t="s">
        <v>25</v>
      </c>
      <c r="E564" s="13" t="s">
        <v>55</v>
      </c>
      <c r="F564" s="41" t="s">
        <v>117</v>
      </c>
      <c r="G564" s="41" t="s">
        <v>117</v>
      </c>
      <c r="H564" s="63"/>
      <c r="I564" s="9"/>
      <c r="J564" s="9"/>
      <c r="K564" s="9"/>
      <c r="L564" s="63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10">
        <v>945</v>
      </c>
      <c r="B565" s="13" t="s">
        <v>942</v>
      </c>
      <c r="C565" s="13">
        <v>7</v>
      </c>
      <c r="D565" s="13" t="s">
        <v>25</v>
      </c>
      <c r="E565" s="13" t="s">
        <v>55</v>
      </c>
      <c r="F565" s="41" t="s">
        <v>117</v>
      </c>
      <c r="G565" s="41" t="s">
        <v>117</v>
      </c>
      <c r="H565" s="63"/>
      <c r="I565" s="9"/>
      <c r="J565" s="9"/>
      <c r="K565" s="9"/>
      <c r="L565" s="63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10">
        <v>948</v>
      </c>
      <c r="B566" s="13" t="s">
        <v>945</v>
      </c>
      <c r="C566" s="13">
        <v>7</v>
      </c>
      <c r="D566" s="13" t="s">
        <v>25</v>
      </c>
      <c r="E566" s="13" t="s">
        <v>55</v>
      </c>
      <c r="F566" s="41" t="s">
        <v>117</v>
      </c>
      <c r="G566" s="41" t="s">
        <v>117</v>
      </c>
      <c r="H566" s="63"/>
      <c r="I566" s="9"/>
      <c r="J566" s="9"/>
      <c r="K566" s="9"/>
      <c r="L566" s="63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10">
        <v>1008</v>
      </c>
      <c r="B567" s="13" t="s">
        <v>1004</v>
      </c>
      <c r="C567" s="13">
        <v>7</v>
      </c>
      <c r="D567" s="13" t="s">
        <v>85</v>
      </c>
      <c r="E567" s="13" t="s">
        <v>55</v>
      </c>
      <c r="F567" s="41" t="s">
        <v>117</v>
      </c>
      <c r="G567" s="41" t="s">
        <v>117</v>
      </c>
      <c r="H567" s="63"/>
      <c r="I567" s="9"/>
      <c r="J567" s="9"/>
      <c r="K567" s="9"/>
      <c r="L567" s="63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10">
        <v>1061</v>
      </c>
      <c r="B568" s="41" t="s">
        <v>1049</v>
      </c>
      <c r="C568" s="41">
        <v>7</v>
      </c>
      <c r="D568" s="13" t="s">
        <v>42</v>
      </c>
      <c r="E568" s="41" t="s">
        <v>55</v>
      </c>
      <c r="F568" s="13" t="s">
        <v>117</v>
      </c>
      <c r="G568" s="13" t="s">
        <v>117</v>
      </c>
      <c r="H568" s="63"/>
      <c r="I568" s="9"/>
      <c r="J568" s="9"/>
      <c r="K568" s="9"/>
      <c r="L568" s="63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80">
        <v>1117</v>
      </c>
      <c r="B569" s="13" t="s">
        <v>1105</v>
      </c>
      <c r="C569" s="13">
        <v>7</v>
      </c>
      <c r="D569" s="13" t="s">
        <v>16</v>
      </c>
      <c r="E569" s="13" t="s">
        <v>55</v>
      </c>
      <c r="F569" s="41" t="s">
        <v>117</v>
      </c>
      <c r="G569" s="41" t="s">
        <v>117</v>
      </c>
      <c r="H569" s="63"/>
      <c r="I569" s="9"/>
      <c r="J569" s="9"/>
      <c r="K569" s="9"/>
      <c r="L569" s="63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80">
        <v>1118</v>
      </c>
      <c r="B570" s="41" t="s">
        <v>1106</v>
      </c>
      <c r="C570" s="41">
        <v>7</v>
      </c>
      <c r="D570" s="13" t="s">
        <v>16</v>
      </c>
      <c r="E570" s="13" t="s">
        <v>55</v>
      </c>
      <c r="F570" s="41" t="s">
        <v>117</v>
      </c>
      <c r="G570" s="41" t="s">
        <v>117</v>
      </c>
      <c r="H570" s="63"/>
      <c r="I570" s="9"/>
      <c r="J570" s="9"/>
      <c r="K570" s="9"/>
      <c r="L570" s="63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80">
        <v>1119</v>
      </c>
      <c r="B571" s="13" t="s">
        <v>1107</v>
      </c>
      <c r="C571" s="13">
        <v>7</v>
      </c>
      <c r="D571" s="13" t="s">
        <v>16</v>
      </c>
      <c r="E571" s="13" t="s">
        <v>55</v>
      </c>
      <c r="F571" s="41" t="s">
        <v>117</v>
      </c>
      <c r="G571" s="41" t="s">
        <v>117</v>
      </c>
      <c r="H571" s="63"/>
      <c r="I571" s="9"/>
      <c r="J571" s="9"/>
      <c r="K571" s="9"/>
      <c r="L571" s="63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80">
        <v>1120</v>
      </c>
      <c r="B572" s="13" t="s">
        <v>1108</v>
      </c>
      <c r="C572" s="13">
        <v>7</v>
      </c>
      <c r="D572" s="13" t="s">
        <v>16</v>
      </c>
      <c r="E572" s="13" t="s">
        <v>55</v>
      </c>
      <c r="F572" s="41" t="s">
        <v>117</v>
      </c>
      <c r="G572" s="41" t="s">
        <v>117</v>
      </c>
      <c r="H572" s="63"/>
      <c r="I572" s="9"/>
      <c r="J572" s="9"/>
      <c r="K572" s="9"/>
      <c r="L572" s="63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80">
        <v>1122</v>
      </c>
      <c r="B573" s="13" t="s">
        <v>1110</v>
      </c>
      <c r="C573" s="13">
        <v>7</v>
      </c>
      <c r="D573" s="13" t="s">
        <v>16</v>
      </c>
      <c r="E573" s="13" t="s">
        <v>55</v>
      </c>
      <c r="F573" s="41" t="s">
        <v>117</v>
      </c>
      <c r="G573" s="41" t="s">
        <v>117</v>
      </c>
      <c r="H573" s="63"/>
      <c r="I573" s="9"/>
      <c r="J573" s="9"/>
      <c r="K573" s="9"/>
      <c r="L573" s="63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80">
        <v>1124</v>
      </c>
      <c r="B574" s="13" t="s">
        <v>1112</v>
      </c>
      <c r="C574" s="13">
        <v>7</v>
      </c>
      <c r="D574" s="13" t="s">
        <v>16</v>
      </c>
      <c r="E574" s="13" t="s">
        <v>55</v>
      </c>
      <c r="F574" s="41" t="s">
        <v>117</v>
      </c>
      <c r="G574" s="41" t="s">
        <v>117</v>
      </c>
      <c r="H574" s="63"/>
      <c r="I574" s="9"/>
      <c r="J574" s="9"/>
      <c r="K574" s="9"/>
      <c r="L574" s="63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10">
        <v>1229</v>
      </c>
      <c r="B575" s="13" t="s">
        <v>1201</v>
      </c>
      <c r="C575" s="13">
        <v>7</v>
      </c>
      <c r="D575" s="13" t="s">
        <v>61</v>
      </c>
      <c r="E575" s="13" t="s">
        <v>55</v>
      </c>
      <c r="F575" s="10" t="s">
        <v>117</v>
      </c>
      <c r="G575" s="10" t="s">
        <v>117</v>
      </c>
      <c r="H575" s="63"/>
      <c r="I575" s="9"/>
      <c r="J575" s="9"/>
      <c r="K575" s="9"/>
      <c r="L575" s="63"/>
      <c r="M575" s="8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10">
        <v>1264</v>
      </c>
      <c r="B576" s="73" t="s">
        <v>1228</v>
      </c>
      <c r="C576" s="73">
        <v>7</v>
      </c>
      <c r="D576" s="10" t="s">
        <v>73</v>
      </c>
      <c r="E576" s="73" t="s">
        <v>55</v>
      </c>
      <c r="F576" s="10" t="s">
        <v>117</v>
      </c>
      <c r="G576" s="10" t="s">
        <v>117</v>
      </c>
      <c r="H576" s="63"/>
      <c r="I576" s="9"/>
      <c r="J576" s="9"/>
      <c r="K576" s="9"/>
      <c r="L576" s="63"/>
      <c r="M576" s="8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10">
        <v>1316</v>
      </c>
      <c r="B577" s="10" t="s">
        <v>1270</v>
      </c>
      <c r="C577" s="10">
        <v>7</v>
      </c>
      <c r="D577" s="10" t="s">
        <v>34</v>
      </c>
      <c r="E577" s="10" t="s">
        <v>55</v>
      </c>
      <c r="F577" s="10" t="s">
        <v>117</v>
      </c>
      <c r="G577" s="10" t="s">
        <v>117</v>
      </c>
      <c r="H577" s="63"/>
      <c r="I577" s="9"/>
      <c r="J577" s="9"/>
      <c r="K577" s="9"/>
      <c r="L577" s="63"/>
      <c r="M577" s="8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10">
        <v>1317</v>
      </c>
      <c r="B578" s="10" t="s">
        <v>1271</v>
      </c>
      <c r="C578" s="10">
        <v>7</v>
      </c>
      <c r="D578" s="10" t="s">
        <v>34</v>
      </c>
      <c r="E578" s="10" t="s">
        <v>55</v>
      </c>
      <c r="F578" s="10" t="s">
        <v>117</v>
      </c>
      <c r="G578" s="10" t="s">
        <v>117</v>
      </c>
      <c r="H578" s="63"/>
      <c r="I578" s="9"/>
      <c r="J578" s="9"/>
      <c r="K578" s="9"/>
      <c r="L578" s="63"/>
      <c r="M578" s="8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10">
        <v>1318</v>
      </c>
      <c r="B579" s="10" t="s">
        <v>1272</v>
      </c>
      <c r="C579" s="10">
        <v>7</v>
      </c>
      <c r="D579" s="10" t="s">
        <v>34</v>
      </c>
      <c r="E579" s="10" t="s">
        <v>55</v>
      </c>
      <c r="F579" s="10" t="s">
        <v>117</v>
      </c>
      <c r="G579" s="10" t="s">
        <v>117</v>
      </c>
      <c r="H579" s="63"/>
      <c r="I579" s="9"/>
      <c r="J579" s="9"/>
      <c r="K579" s="9"/>
      <c r="L579" s="63"/>
      <c r="M579" s="8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10">
        <v>1346</v>
      </c>
      <c r="B580" s="10" t="s">
        <v>1300</v>
      </c>
      <c r="C580" s="10">
        <v>7</v>
      </c>
      <c r="D580" s="10" t="s">
        <v>34</v>
      </c>
      <c r="E580" s="10" t="s">
        <v>55</v>
      </c>
      <c r="F580" s="10" t="s">
        <v>117</v>
      </c>
      <c r="G580" s="10" t="s">
        <v>117</v>
      </c>
      <c r="H580" s="63"/>
      <c r="I580" s="9"/>
      <c r="J580" s="9"/>
      <c r="K580" s="9"/>
      <c r="L580" s="63"/>
      <c r="M580" s="8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10">
        <v>1365</v>
      </c>
      <c r="B581" s="13" t="s">
        <v>1311</v>
      </c>
      <c r="C581" s="13">
        <v>7</v>
      </c>
      <c r="D581" s="13" t="s">
        <v>37</v>
      </c>
      <c r="E581" s="13" t="s">
        <v>55</v>
      </c>
      <c r="F581" s="10" t="s">
        <v>117</v>
      </c>
      <c r="G581" s="10" t="s">
        <v>117</v>
      </c>
      <c r="H581" s="63"/>
      <c r="I581" s="9"/>
      <c r="J581" s="9"/>
      <c r="K581" s="9"/>
      <c r="L581" s="63"/>
      <c r="M581" s="8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10">
        <v>1366</v>
      </c>
      <c r="B582" s="13" t="s">
        <v>1312</v>
      </c>
      <c r="C582" s="13">
        <v>7</v>
      </c>
      <c r="D582" s="13" t="s">
        <v>37</v>
      </c>
      <c r="E582" s="13" t="s">
        <v>55</v>
      </c>
      <c r="F582" s="10" t="s">
        <v>117</v>
      </c>
      <c r="G582" s="10" t="s">
        <v>117</v>
      </c>
      <c r="H582" s="63"/>
      <c r="I582" s="9"/>
      <c r="J582" s="9"/>
      <c r="K582" s="9"/>
      <c r="L582" s="63"/>
      <c r="M582" s="8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10">
        <v>1367</v>
      </c>
      <c r="B583" s="13" t="s">
        <v>1313</v>
      </c>
      <c r="C583" s="13">
        <v>7</v>
      </c>
      <c r="D583" s="13" t="s">
        <v>37</v>
      </c>
      <c r="E583" s="13" t="s">
        <v>55</v>
      </c>
      <c r="F583" s="10" t="s">
        <v>117</v>
      </c>
      <c r="G583" s="10" t="s">
        <v>117</v>
      </c>
      <c r="H583" s="63"/>
      <c r="I583" s="9"/>
      <c r="J583" s="9"/>
      <c r="K583" s="9"/>
      <c r="L583" s="63"/>
      <c r="M583" s="8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10">
        <v>75</v>
      </c>
      <c r="B584" s="11" t="s">
        <v>165</v>
      </c>
      <c r="C584" s="12">
        <v>8</v>
      </c>
      <c r="D584" s="11" t="s">
        <v>19</v>
      </c>
      <c r="E584" s="11" t="s">
        <v>55</v>
      </c>
      <c r="F584" s="41" t="s">
        <v>117</v>
      </c>
      <c r="G584" s="41" t="s">
        <v>117</v>
      </c>
      <c r="H584" s="63"/>
      <c r="I584" s="9"/>
      <c r="J584" s="9"/>
      <c r="K584" s="9"/>
      <c r="L584" s="63"/>
      <c r="M584" s="8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10">
        <v>104</v>
      </c>
      <c r="B585" s="13" t="s">
        <v>182</v>
      </c>
      <c r="C585" s="13">
        <v>8</v>
      </c>
      <c r="D585" s="13" t="s">
        <v>76</v>
      </c>
      <c r="E585" s="13" t="s">
        <v>55</v>
      </c>
      <c r="F585" s="41" t="s">
        <v>117</v>
      </c>
      <c r="G585" s="41" t="s">
        <v>117</v>
      </c>
      <c r="H585" s="63"/>
      <c r="I585" s="9"/>
      <c r="J585" s="9"/>
      <c r="K585" s="9"/>
      <c r="L585" s="63"/>
      <c r="M585" s="8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10">
        <v>105</v>
      </c>
      <c r="B586" s="13" t="s">
        <v>183</v>
      </c>
      <c r="C586" s="13">
        <v>8</v>
      </c>
      <c r="D586" s="13" t="s">
        <v>76</v>
      </c>
      <c r="E586" s="13" t="s">
        <v>55</v>
      </c>
      <c r="F586" s="41" t="s">
        <v>117</v>
      </c>
      <c r="G586" s="41" t="s">
        <v>117</v>
      </c>
      <c r="H586" s="63"/>
      <c r="I586" s="9"/>
      <c r="J586" s="9"/>
      <c r="K586" s="9"/>
      <c r="L586" s="63"/>
      <c r="M586" s="8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10">
        <v>106</v>
      </c>
      <c r="B587" s="13" t="s">
        <v>184</v>
      </c>
      <c r="C587" s="13">
        <v>8</v>
      </c>
      <c r="D587" s="13" t="s">
        <v>76</v>
      </c>
      <c r="E587" s="13" t="s">
        <v>55</v>
      </c>
      <c r="F587" s="41" t="s">
        <v>117</v>
      </c>
      <c r="G587" s="41" t="s">
        <v>117</v>
      </c>
      <c r="H587" s="63"/>
      <c r="I587" s="9"/>
      <c r="J587" s="9"/>
      <c r="K587" s="9"/>
      <c r="L587" s="63"/>
      <c r="M587" s="8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10">
        <v>108</v>
      </c>
      <c r="B588" s="13" t="s">
        <v>186</v>
      </c>
      <c r="C588" s="13">
        <v>8</v>
      </c>
      <c r="D588" s="13" t="s">
        <v>76</v>
      </c>
      <c r="E588" s="13" t="s">
        <v>55</v>
      </c>
      <c r="F588" s="41" t="s">
        <v>117</v>
      </c>
      <c r="G588" s="41" t="s">
        <v>117</v>
      </c>
      <c r="H588" s="63"/>
      <c r="I588" s="9"/>
      <c r="J588" s="9"/>
      <c r="K588" s="9"/>
      <c r="L588" s="63"/>
      <c r="M588" s="8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10">
        <v>142</v>
      </c>
      <c r="B589" s="65" t="s">
        <v>218</v>
      </c>
      <c r="C589" s="65">
        <v>8</v>
      </c>
      <c r="D589" s="66" t="s">
        <v>50</v>
      </c>
      <c r="E589" s="65" t="s">
        <v>55</v>
      </c>
      <c r="F589" s="41" t="s">
        <v>117</v>
      </c>
      <c r="G589" s="41" t="s">
        <v>117</v>
      </c>
      <c r="H589" s="63"/>
      <c r="I589" s="9"/>
      <c r="J589" s="9"/>
      <c r="K589" s="9"/>
      <c r="L589" s="63"/>
      <c r="M589" s="8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10">
        <v>186</v>
      </c>
      <c r="B590" s="13" t="s">
        <v>255</v>
      </c>
      <c r="C590" s="13">
        <v>8</v>
      </c>
      <c r="D590" s="13" t="s">
        <v>58</v>
      </c>
      <c r="E590" s="13" t="s">
        <v>55</v>
      </c>
      <c r="F590" s="41" t="s">
        <v>117</v>
      </c>
      <c r="G590" s="41" t="s">
        <v>117</v>
      </c>
      <c r="H590" s="63"/>
      <c r="I590" s="9"/>
      <c r="J590" s="9"/>
      <c r="K590" s="9"/>
      <c r="L590" s="63"/>
      <c r="M590" s="8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10">
        <v>192</v>
      </c>
      <c r="B591" s="13" t="s">
        <v>261</v>
      </c>
      <c r="C591" s="13">
        <v>8</v>
      </c>
      <c r="D591" s="13" t="s">
        <v>58</v>
      </c>
      <c r="E591" s="13" t="s">
        <v>55</v>
      </c>
      <c r="F591" s="41" t="s">
        <v>117</v>
      </c>
      <c r="G591" s="41" t="s">
        <v>117</v>
      </c>
      <c r="H591" s="63"/>
      <c r="I591" s="9"/>
      <c r="J591" s="9"/>
      <c r="K591" s="9"/>
      <c r="L591" s="63"/>
      <c r="M591" s="8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10">
        <v>235</v>
      </c>
      <c r="B592" s="13" t="s">
        <v>303</v>
      </c>
      <c r="C592" s="13">
        <v>8</v>
      </c>
      <c r="D592" s="13" t="s">
        <v>31</v>
      </c>
      <c r="E592" s="13" t="s">
        <v>55</v>
      </c>
      <c r="F592" s="41" t="s">
        <v>117</v>
      </c>
      <c r="G592" s="41" t="s">
        <v>117</v>
      </c>
      <c r="H592" s="63"/>
      <c r="I592" s="9"/>
      <c r="J592" s="9"/>
      <c r="K592" s="9"/>
      <c r="L592" s="63"/>
      <c r="M592" s="8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10">
        <v>237</v>
      </c>
      <c r="B593" s="13" t="s">
        <v>305</v>
      </c>
      <c r="C593" s="13">
        <v>8</v>
      </c>
      <c r="D593" s="13" t="s">
        <v>31</v>
      </c>
      <c r="E593" s="13" t="s">
        <v>55</v>
      </c>
      <c r="F593" s="41" t="s">
        <v>117</v>
      </c>
      <c r="G593" s="41" t="s">
        <v>117</v>
      </c>
      <c r="H593" s="63"/>
      <c r="I593" s="9"/>
      <c r="J593" s="9"/>
      <c r="K593" s="9"/>
      <c r="L593" s="63"/>
      <c r="M593" s="8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0.5" customHeight="1">
      <c r="A594" s="10">
        <v>238</v>
      </c>
      <c r="B594" s="13" t="s">
        <v>306</v>
      </c>
      <c r="C594" s="13">
        <v>8</v>
      </c>
      <c r="D594" s="13" t="s">
        <v>31</v>
      </c>
      <c r="E594" s="13" t="s">
        <v>55</v>
      </c>
      <c r="F594" s="41" t="s">
        <v>117</v>
      </c>
      <c r="G594" s="41" t="s">
        <v>117</v>
      </c>
      <c r="H594" s="63"/>
      <c r="I594" s="9"/>
      <c r="J594" s="9"/>
      <c r="K594" s="9"/>
      <c r="L594" s="63"/>
      <c r="M594" s="8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10">
        <v>242</v>
      </c>
      <c r="B595" s="13" t="s">
        <v>310</v>
      </c>
      <c r="C595" s="13">
        <v>8</v>
      </c>
      <c r="D595" s="13" t="s">
        <v>31</v>
      </c>
      <c r="E595" s="13" t="s">
        <v>55</v>
      </c>
      <c r="F595" s="41" t="s">
        <v>117</v>
      </c>
      <c r="G595" s="41" t="s">
        <v>117</v>
      </c>
      <c r="H595" s="68"/>
      <c r="I595" s="9"/>
      <c r="J595" s="9"/>
      <c r="K595" s="9"/>
      <c r="L595" s="63"/>
      <c r="M595" s="8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10">
        <v>320</v>
      </c>
      <c r="B596" s="13" t="s">
        <v>374</v>
      </c>
      <c r="C596" s="13">
        <v>8</v>
      </c>
      <c r="D596" s="13" t="s">
        <v>67</v>
      </c>
      <c r="E596" s="13" t="s">
        <v>55</v>
      </c>
      <c r="F596" s="41" t="s">
        <v>117</v>
      </c>
      <c r="G596" s="41" t="s">
        <v>117</v>
      </c>
      <c r="H596" s="63"/>
      <c r="I596" s="9"/>
      <c r="J596" s="9"/>
      <c r="K596" s="9"/>
      <c r="L596" s="63"/>
      <c r="M596" s="8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10">
        <v>321</v>
      </c>
      <c r="B597" s="13" t="s">
        <v>375</v>
      </c>
      <c r="C597" s="13">
        <v>8</v>
      </c>
      <c r="D597" s="13" t="s">
        <v>67</v>
      </c>
      <c r="E597" s="13" t="s">
        <v>55</v>
      </c>
      <c r="F597" s="41" t="s">
        <v>117</v>
      </c>
      <c r="G597" s="41" t="s">
        <v>117</v>
      </c>
      <c r="H597" s="63"/>
      <c r="I597" s="9"/>
      <c r="J597" s="9"/>
      <c r="K597" s="9"/>
      <c r="L597" s="63"/>
      <c r="M597" s="8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10">
        <v>324</v>
      </c>
      <c r="B598" s="13" t="s">
        <v>378</v>
      </c>
      <c r="C598" s="13">
        <v>8</v>
      </c>
      <c r="D598" s="13" t="s">
        <v>67</v>
      </c>
      <c r="E598" s="13" t="s">
        <v>55</v>
      </c>
      <c r="F598" s="41" t="s">
        <v>117</v>
      </c>
      <c r="G598" s="41" t="s">
        <v>117</v>
      </c>
      <c r="H598" s="63"/>
      <c r="I598" s="8"/>
      <c r="J598" s="8"/>
      <c r="K598" s="9"/>
      <c r="L598" s="63"/>
      <c r="M598" s="8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10">
        <v>360</v>
      </c>
      <c r="B599" s="41" t="s">
        <v>407</v>
      </c>
      <c r="C599" s="13">
        <v>8</v>
      </c>
      <c r="D599" s="13" t="s">
        <v>28</v>
      </c>
      <c r="E599" s="13" t="s">
        <v>55</v>
      </c>
      <c r="F599" s="41" t="s">
        <v>117</v>
      </c>
      <c r="G599" s="41" t="s">
        <v>117</v>
      </c>
      <c r="H599" s="63"/>
      <c r="I599" s="8"/>
      <c r="J599" s="8"/>
      <c r="K599" s="9"/>
      <c r="L599" s="63"/>
      <c r="M599" s="8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10">
        <v>361</v>
      </c>
      <c r="B600" s="13" t="s">
        <v>408</v>
      </c>
      <c r="C600" s="13">
        <v>8</v>
      </c>
      <c r="D600" s="13" t="s">
        <v>28</v>
      </c>
      <c r="E600" s="13" t="s">
        <v>55</v>
      </c>
      <c r="F600" s="41" t="s">
        <v>117</v>
      </c>
      <c r="G600" s="41" t="s">
        <v>117</v>
      </c>
      <c r="H600" s="63"/>
      <c r="I600" s="8"/>
      <c r="J600" s="8"/>
      <c r="K600" s="8"/>
      <c r="L600" s="63"/>
      <c r="M600" s="8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10">
        <v>364</v>
      </c>
      <c r="B601" s="13" t="s">
        <v>411</v>
      </c>
      <c r="C601" s="13">
        <v>8</v>
      </c>
      <c r="D601" s="13" t="s">
        <v>28</v>
      </c>
      <c r="E601" s="13" t="s">
        <v>55</v>
      </c>
      <c r="F601" s="41" t="s">
        <v>117</v>
      </c>
      <c r="G601" s="41" t="s">
        <v>117</v>
      </c>
      <c r="H601" s="63"/>
      <c r="I601" s="8"/>
      <c r="J601" s="8"/>
      <c r="K601" s="8"/>
      <c r="L601" s="63"/>
      <c r="M601" s="8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10">
        <v>477</v>
      </c>
      <c r="B602" s="13" t="s">
        <v>518</v>
      </c>
      <c r="C602" s="13">
        <v>8</v>
      </c>
      <c r="D602" s="13" t="s">
        <v>82</v>
      </c>
      <c r="E602" s="13" t="s">
        <v>55</v>
      </c>
      <c r="F602" s="41" t="s">
        <v>117</v>
      </c>
      <c r="G602" s="41" t="s">
        <v>117</v>
      </c>
      <c r="H602" s="63"/>
      <c r="I602" s="9"/>
      <c r="J602" s="9"/>
      <c r="K602" s="8"/>
      <c r="L602" s="63"/>
      <c r="M602" s="8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10">
        <v>481</v>
      </c>
      <c r="B603" s="13" t="s">
        <v>522</v>
      </c>
      <c r="C603" s="13">
        <v>8</v>
      </c>
      <c r="D603" s="13" t="s">
        <v>82</v>
      </c>
      <c r="E603" s="13" t="s">
        <v>55</v>
      </c>
      <c r="F603" s="41" t="s">
        <v>117</v>
      </c>
      <c r="G603" s="41" t="s">
        <v>117</v>
      </c>
      <c r="H603" s="63"/>
      <c r="I603" s="8"/>
      <c r="J603" s="8"/>
      <c r="K603" s="8"/>
      <c r="L603" s="63"/>
      <c r="M603" s="8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10">
        <v>482</v>
      </c>
      <c r="B604" s="13" t="s">
        <v>523</v>
      </c>
      <c r="C604" s="13">
        <v>8</v>
      </c>
      <c r="D604" s="13" t="s">
        <v>82</v>
      </c>
      <c r="E604" s="13" t="s">
        <v>55</v>
      </c>
      <c r="F604" s="41" t="s">
        <v>117</v>
      </c>
      <c r="G604" s="41" t="s">
        <v>117</v>
      </c>
      <c r="H604" s="63"/>
      <c r="I604" s="8"/>
      <c r="J604" s="8"/>
      <c r="K604" s="9"/>
      <c r="L604" s="63"/>
      <c r="M604" s="8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10">
        <v>483</v>
      </c>
      <c r="B605" s="41" t="s">
        <v>524</v>
      </c>
      <c r="C605" s="41">
        <v>8</v>
      </c>
      <c r="D605" s="13" t="s">
        <v>82</v>
      </c>
      <c r="E605" s="41" t="s">
        <v>55</v>
      </c>
      <c r="F605" s="41" t="s">
        <v>117</v>
      </c>
      <c r="G605" s="41" t="s">
        <v>117</v>
      </c>
      <c r="H605" s="63"/>
      <c r="I605" s="8"/>
      <c r="J605" s="8"/>
      <c r="K605" s="8"/>
      <c r="L605" s="63"/>
      <c r="M605" s="8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10">
        <v>486</v>
      </c>
      <c r="B606" s="13" t="s">
        <v>527</v>
      </c>
      <c r="C606" s="13">
        <v>8</v>
      </c>
      <c r="D606" s="13" t="s">
        <v>82</v>
      </c>
      <c r="E606" s="13" t="s">
        <v>55</v>
      </c>
      <c r="F606" s="41" t="s">
        <v>117</v>
      </c>
      <c r="G606" s="41" t="s">
        <v>117</v>
      </c>
      <c r="H606" s="63"/>
      <c r="I606" s="9"/>
      <c r="J606" s="9"/>
      <c r="K606" s="8"/>
      <c r="L606" s="63"/>
      <c r="M606" s="8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10">
        <v>599</v>
      </c>
      <c r="B607" s="13" t="s">
        <v>636</v>
      </c>
      <c r="C607" s="13">
        <v>8</v>
      </c>
      <c r="D607" s="13" t="s">
        <v>94</v>
      </c>
      <c r="E607" s="13" t="s">
        <v>55</v>
      </c>
      <c r="F607" s="41" t="s">
        <v>117</v>
      </c>
      <c r="G607" s="41" t="s">
        <v>117</v>
      </c>
      <c r="H607" s="63"/>
      <c r="I607" s="9"/>
      <c r="J607" s="9"/>
      <c r="K607" s="8"/>
      <c r="L607" s="63"/>
      <c r="M607" s="8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10">
        <v>603</v>
      </c>
      <c r="B608" s="13" t="s">
        <v>640</v>
      </c>
      <c r="C608" s="13">
        <v>8</v>
      </c>
      <c r="D608" s="13" t="s">
        <v>94</v>
      </c>
      <c r="E608" s="13" t="s">
        <v>55</v>
      </c>
      <c r="F608" s="41" t="s">
        <v>117</v>
      </c>
      <c r="G608" s="41" t="s">
        <v>117</v>
      </c>
      <c r="H608" s="63"/>
      <c r="I608" s="9"/>
      <c r="J608" s="9"/>
      <c r="K608" s="8"/>
      <c r="L608" s="63"/>
      <c r="M608" s="8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10">
        <v>607</v>
      </c>
      <c r="B609" s="13" t="s">
        <v>644</v>
      </c>
      <c r="C609" s="13">
        <v>8</v>
      </c>
      <c r="D609" s="13" t="s">
        <v>94</v>
      </c>
      <c r="E609" s="13" t="s">
        <v>55</v>
      </c>
      <c r="F609" s="41" t="s">
        <v>117</v>
      </c>
      <c r="G609" s="41" t="s">
        <v>117</v>
      </c>
      <c r="H609" s="63"/>
      <c r="I609" s="9"/>
      <c r="J609" s="9"/>
      <c r="K609" s="8"/>
      <c r="L609" s="63"/>
      <c r="M609" s="8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10">
        <v>608</v>
      </c>
      <c r="B610" s="13" t="s">
        <v>645</v>
      </c>
      <c r="C610" s="13">
        <v>8</v>
      </c>
      <c r="D610" s="13" t="s">
        <v>94</v>
      </c>
      <c r="E610" s="13" t="s">
        <v>55</v>
      </c>
      <c r="F610" s="41" t="s">
        <v>117</v>
      </c>
      <c r="G610" s="41" t="s">
        <v>117</v>
      </c>
      <c r="H610" s="63"/>
      <c r="I610" s="9"/>
      <c r="J610" s="9"/>
      <c r="K610" s="9"/>
      <c r="L610" s="63"/>
      <c r="M610" s="8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10">
        <v>609</v>
      </c>
      <c r="B611" s="13" t="s">
        <v>646</v>
      </c>
      <c r="C611" s="13">
        <v>8</v>
      </c>
      <c r="D611" s="13" t="s">
        <v>94</v>
      </c>
      <c r="E611" s="13" t="s">
        <v>55</v>
      </c>
      <c r="F611" s="41" t="s">
        <v>117</v>
      </c>
      <c r="G611" s="41" t="s">
        <v>117</v>
      </c>
      <c r="H611" s="63"/>
      <c r="I611" s="9"/>
      <c r="J611" s="9"/>
      <c r="K611" s="9"/>
      <c r="L611" s="63"/>
      <c r="M611" s="8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10">
        <v>611</v>
      </c>
      <c r="B612" s="13" t="s">
        <v>648</v>
      </c>
      <c r="C612" s="13">
        <v>8</v>
      </c>
      <c r="D612" s="13" t="s">
        <v>94</v>
      </c>
      <c r="E612" s="13" t="s">
        <v>55</v>
      </c>
      <c r="F612" s="41" t="s">
        <v>117</v>
      </c>
      <c r="G612" s="41" t="s">
        <v>117</v>
      </c>
      <c r="H612" s="63"/>
      <c r="I612" s="9"/>
      <c r="J612" s="9"/>
      <c r="K612" s="9"/>
      <c r="L612" s="63"/>
      <c r="M612" s="8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10">
        <v>613</v>
      </c>
      <c r="B613" s="13" t="s">
        <v>650</v>
      </c>
      <c r="C613" s="13">
        <v>8</v>
      </c>
      <c r="D613" s="13" t="s">
        <v>94</v>
      </c>
      <c r="E613" s="13" t="s">
        <v>55</v>
      </c>
      <c r="F613" s="41" t="s">
        <v>117</v>
      </c>
      <c r="G613" s="41" t="s">
        <v>117</v>
      </c>
      <c r="H613" s="63"/>
      <c r="I613" s="9"/>
      <c r="J613" s="9"/>
      <c r="K613" s="9"/>
      <c r="L613" s="63"/>
      <c r="M613" s="8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10">
        <v>614</v>
      </c>
      <c r="B614" s="13" t="s">
        <v>651</v>
      </c>
      <c r="C614" s="13">
        <v>8</v>
      </c>
      <c r="D614" s="13" t="s">
        <v>94</v>
      </c>
      <c r="E614" s="13" t="s">
        <v>55</v>
      </c>
      <c r="F614" s="41" t="s">
        <v>117</v>
      </c>
      <c r="G614" s="41" t="s">
        <v>117</v>
      </c>
      <c r="H614" s="63"/>
      <c r="I614" s="9"/>
      <c r="J614" s="9"/>
      <c r="K614" s="9"/>
      <c r="L614" s="63"/>
      <c r="M614" s="8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10">
        <v>655</v>
      </c>
      <c r="B615" s="13" t="s">
        <v>686</v>
      </c>
      <c r="C615" s="13">
        <v>8</v>
      </c>
      <c r="D615" s="10" t="s">
        <v>79</v>
      </c>
      <c r="E615" s="13" t="s">
        <v>55</v>
      </c>
      <c r="F615" s="41" t="s">
        <v>117</v>
      </c>
      <c r="G615" s="41" t="s">
        <v>117</v>
      </c>
      <c r="H615" s="63"/>
      <c r="I615" s="9"/>
      <c r="J615" s="9"/>
      <c r="K615" s="9"/>
      <c r="L615" s="63"/>
      <c r="M615" s="8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10">
        <v>657</v>
      </c>
      <c r="B616" s="13" t="s">
        <v>688</v>
      </c>
      <c r="C616" s="13">
        <v>8</v>
      </c>
      <c r="D616" s="10" t="s">
        <v>79</v>
      </c>
      <c r="E616" s="13" t="s">
        <v>55</v>
      </c>
      <c r="F616" s="41" t="s">
        <v>117</v>
      </c>
      <c r="G616" s="41" t="s">
        <v>117</v>
      </c>
      <c r="H616" s="63"/>
      <c r="I616" s="8"/>
      <c r="J616" s="8"/>
      <c r="K616" s="9"/>
      <c r="L616" s="63"/>
      <c r="M616" s="8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10">
        <v>658</v>
      </c>
      <c r="B617" s="13" t="s">
        <v>689</v>
      </c>
      <c r="C617" s="13">
        <v>8</v>
      </c>
      <c r="D617" s="10" t="s">
        <v>79</v>
      </c>
      <c r="E617" s="13" t="s">
        <v>55</v>
      </c>
      <c r="F617" s="41" t="s">
        <v>117</v>
      </c>
      <c r="G617" s="41" t="s">
        <v>117</v>
      </c>
      <c r="H617" s="63"/>
      <c r="I617" s="8"/>
      <c r="J617" s="8"/>
      <c r="K617" s="9"/>
      <c r="L617" s="63"/>
      <c r="M617" s="8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10">
        <v>659</v>
      </c>
      <c r="B618" s="13" t="s">
        <v>690</v>
      </c>
      <c r="C618" s="13">
        <v>8</v>
      </c>
      <c r="D618" s="10" t="s">
        <v>79</v>
      </c>
      <c r="E618" s="13" t="s">
        <v>55</v>
      </c>
      <c r="F618" s="41" t="s">
        <v>117</v>
      </c>
      <c r="G618" s="41" t="s">
        <v>117</v>
      </c>
      <c r="H618" s="63"/>
      <c r="I618" s="9"/>
      <c r="J618" s="9"/>
      <c r="K618" s="8"/>
      <c r="L618" s="63"/>
      <c r="M618" s="8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10">
        <v>661</v>
      </c>
      <c r="B619" s="13" t="s">
        <v>692</v>
      </c>
      <c r="C619" s="13">
        <v>8</v>
      </c>
      <c r="D619" s="10" t="s">
        <v>79</v>
      </c>
      <c r="E619" s="13" t="s">
        <v>55</v>
      </c>
      <c r="F619" s="41" t="s">
        <v>117</v>
      </c>
      <c r="G619" s="41" t="s">
        <v>117</v>
      </c>
      <c r="H619" s="63"/>
      <c r="I619" s="9"/>
      <c r="J619" s="9"/>
      <c r="K619" s="8"/>
      <c r="L619" s="63"/>
      <c r="M619" s="8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10">
        <v>662</v>
      </c>
      <c r="B620" s="13" t="s">
        <v>693</v>
      </c>
      <c r="C620" s="13">
        <v>8</v>
      </c>
      <c r="D620" s="10" t="s">
        <v>79</v>
      </c>
      <c r="E620" s="13" t="s">
        <v>55</v>
      </c>
      <c r="F620" s="41" t="s">
        <v>117</v>
      </c>
      <c r="G620" s="41" t="s">
        <v>117</v>
      </c>
      <c r="H620" s="63"/>
      <c r="I620" s="9"/>
      <c r="J620" s="9"/>
      <c r="K620" s="9"/>
      <c r="L620" s="63"/>
      <c r="M620" s="8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10">
        <v>663</v>
      </c>
      <c r="B621" s="10" t="s">
        <v>694</v>
      </c>
      <c r="C621" s="10">
        <v>8</v>
      </c>
      <c r="D621" s="10" t="s">
        <v>79</v>
      </c>
      <c r="E621" s="13" t="s">
        <v>55</v>
      </c>
      <c r="F621" s="41" t="s">
        <v>117</v>
      </c>
      <c r="G621" s="41" t="s">
        <v>117</v>
      </c>
      <c r="H621" s="63"/>
      <c r="I621" s="9"/>
      <c r="J621" s="9"/>
      <c r="K621" s="9"/>
      <c r="L621" s="63"/>
      <c r="M621" s="8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10">
        <v>664</v>
      </c>
      <c r="B622" s="13" t="s">
        <v>695</v>
      </c>
      <c r="C622" s="13">
        <v>8</v>
      </c>
      <c r="D622" s="10" t="s">
        <v>79</v>
      </c>
      <c r="E622" s="13" t="s">
        <v>55</v>
      </c>
      <c r="F622" s="41" t="s">
        <v>117</v>
      </c>
      <c r="G622" s="41" t="s">
        <v>117</v>
      </c>
      <c r="H622" s="63"/>
      <c r="I622" s="9"/>
      <c r="J622" s="9"/>
      <c r="K622" s="9"/>
      <c r="L622" s="63"/>
      <c r="M622" s="8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10">
        <v>665</v>
      </c>
      <c r="B623" s="13" t="s">
        <v>696</v>
      </c>
      <c r="C623" s="13">
        <v>8</v>
      </c>
      <c r="D623" s="10" t="s">
        <v>79</v>
      </c>
      <c r="E623" s="13" t="s">
        <v>55</v>
      </c>
      <c r="F623" s="41" t="s">
        <v>117</v>
      </c>
      <c r="G623" s="41" t="s">
        <v>117</v>
      </c>
      <c r="H623" s="63"/>
      <c r="I623" s="9"/>
      <c r="J623" s="9"/>
      <c r="K623" s="9"/>
      <c r="L623" s="63"/>
      <c r="M623" s="8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10">
        <v>667</v>
      </c>
      <c r="B624" s="13" t="s">
        <v>697</v>
      </c>
      <c r="C624" s="13">
        <v>8</v>
      </c>
      <c r="D624" s="10" t="s">
        <v>79</v>
      </c>
      <c r="E624" s="13" t="s">
        <v>55</v>
      </c>
      <c r="F624" s="41" t="s">
        <v>117</v>
      </c>
      <c r="G624" s="41" t="s">
        <v>117</v>
      </c>
      <c r="H624" s="63"/>
      <c r="I624" s="9"/>
      <c r="J624" s="9"/>
      <c r="K624" s="9"/>
      <c r="L624" s="63"/>
      <c r="M624" s="8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10">
        <v>668</v>
      </c>
      <c r="B625" s="13" t="s">
        <v>698</v>
      </c>
      <c r="C625" s="13">
        <v>8</v>
      </c>
      <c r="D625" s="10" t="s">
        <v>79</v>
      </c>
      <c r="E625" s="13" t="s">
        <v>55</v>
      </c>
      <c r="F625" s="41" t="s">
        <v>117</v>
      </c>
      <c r="G625" s="41" t="s">
        <v>117</v>
      </c>
      <c r="H625" s="63"/>
      <c r="I625" s="9"/>
      <c r="J625" s="9"/>
      <c r="K625" s="9"/>
      <c r="L625" s="63"/>
      <c r="M625" s="8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10">
        <v>685</v>
      </c>
      <c r="B626" s="10" t="s">
        <v>715</v>
      </c>
      <c r="C626" s="10">
        <v>8</v>
      </c>
      <c r="D626" s="10" t="s">
        <v>79</v>
      </c>
      <c r="E626" s="13" t="s">
        <v>55</v>
      </c>
      <c r="F626" s="41" t="s">
        <v>117</v>
      </c>
      <c r="G626" s="41" t="s">
        <v>117</v>
      </c>
      <c r="H626" s="63"/>
      <c r="I626" s="9"/>
      <c r="J626" s="9"/>
      <c r="K626" s="9"/>
      <c r="L626" s="63"/>
      <c r="M626" s="8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10">
        <v>686</v>
      </c>
      <c r="B627" s="10" t="s">
        <v>716</v>
      </c>
      <c r="C627" s="10">
        <v>8</v>
      </c>
      <c r="D627" s="10" t="s">
        <v>79</v>
      </c>
      <c r="E627" s="13" t="s">
        <v>55</v>
      </c>
      <c r="F627" s="41" t="s">
        <v>117</v>
      </c>
      <c r="G627" s="41" t="s">
        <v>117</v>
      </c>
      <c r="H627" s="63"/>
      <c r="I627" s="9"/>
      <c r="J627" s="9"/>
      <c r="K627" s="9"/>
      <c r="L627" s="63"/>
      <c r="M627" s="8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10">
        <v>687</v>
      </c>
      <c r="B628" s="10" t="s">
        <v>717</v>
      </c>
      <c r="C628" s="10">
        <v>8</v>
      </c>
      <c r="D628" s="10" t="s">
        <v>79</v>
      </c>
      <c r="E628" s="13" t="s">
        <v>55</v>
      </c>
      <c r="F628" s="41" t="s">
        <v>117</v>
      </c>
      <c r="G628" s="41" t="s">
        <v>117</v>
      </c>
      <c r="H628" s="63"/>
      <c r="I628" s="9"/>
      <c r="J628" s="9"/>
      <c r="K628" s="9"/>
      <c r="L628" s="63"/>
      <c r="M628" s="8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10">
        <v>688</v>
      </c>
      <c r="B629" s="10" t="s">
        <v>718</v>
      </c>
      <c r="C629" s="10">
        <v>8</v>
      </c>
      <c r="D629" s="10" t="s">
        <v>79</v>
      </c>
      <c r="E629" s="13" t="s">
        <v>55</v>
      </c>
      <c r="F629" s="41" t="s">
        <v>117</v>
      </c>
      <c r="G629" s="41" t="s">
        <v>117</v>
      </c>
      <c r="H629" s="63"/>
      <c r="I629" s="9"/>
      <c r="J629" s="9"/>
      <c r="K629" s="9"/>
      <c r="L629" s="63"/>
      <c r="M629" s="8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10">
        <v>739</v>
      </c>
      <c r="B630" s="13" t="s">
        <v>765</v>
      </c>
      <c r="C630" s="13">
        <v>8</v>
      </c>
      <c r="D630" s="13" t="s">
        <v>40</v>
      </c>
      <c r="E630" s="13" t="s">
        <v>55</v>
      </c>
      <c r="F630" s="41" t="s">
        <v>117</v>
      </c>
      <c r="G630" s="41" t="s">
        <v>117</v>
      </c>
      <c r="H630" s="63"/>
      <c r="I630" s="9"/>
      <c r="J630" s="9"/>
      <c r="K630" s="9"/>
      <c r="L630" s="63"/>
      <c r="M630" s="8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10">
        <v>740</v>
      </c>
      <c r="B631" s="13" t="s">
        <v>766</v>
      </c>
      <c r="C631" s="13">
        <v>8</v>
      </c>
      <c r="D631" s="13" t="s">
        <v>40</v>
      </c>
      <c r="E631" s="13" t="s">
        <v>55</v>
      </c>
      <c r="F631" s="41" t="s">
        <v>117</v>
      </c>
      <c r="G631" s="41" t="s">
        <v>117</v>
      </c>
      <c r="H631" s="63"/>
      <c r="I631" s="9"/>
      <c r="J631" s="9"/>
      <c r="K631" s="9"/>
      <c r="L631" s="63"/>
      <c r="M631" s="8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10">
        <v>742</v>
      </c>
      <c r="B632" s="13" t="s">
        <v>768</v>
      </c>
      <c r="C632" s="13">
        <v>8</v>
      </c>
      <c r="D632" s="13" t="s">
        <v>40</v>
      </c>
      <c r="E632" s="13" t="s">
        <v>55</v>
      </c>
      <c r="F632" s="41" t="s">
        <v>117</v>
      </c>
      <c r="G632" s="41" t="s">
        <v>117</v>
      </c>
      <c r="H632" s="63"/>
      <c r="I632" s="9"/>
      <c r="J632" s="9"/>
      <c r="K632" s="9"/>
      <c r="L632" s="63"/>
      <c r="M632" s="8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10">
        <v>743</v>
      </c>
      <c r="B633" s="13" t="s">
        <v>769</v>
      </c>
      <c r="C633" s="13">
        <v>8</v>
      </c>
      <c r="D633" s="13" t="s">
        <v>40</v>
      </c>
      <c r="E633" s="13" t="s">
        <v>55</v>
      </c>
      <c r="F633" s="41" t="s">
        <v>117</v>
      </c>
      <c r="G633" s="41" t="s">
        <v>117</v>
      </c>
      <c r="H633" s="63"/>
      <c r="I633" s="9"/>
      <c r="J633" s="9"/>
      <c r="K633" s="9"/>
      <c r="L633" s="63"/>
      <c r="M633" s="8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10">
        <v>744</v>
      </c>
      <c r="B634" s="13" t="s">
        <v>770</v>
      </c>
      <c r="C634" s="13">
        <v>8</v>
      </c>
      <c r="D634" s="13" t="s">
        <v>40</v>
      </c>
      <c r="E634" s="13" t="s">
        <v>55</v>
      </c>
      <c r="F634" s="41" t="s">
        <v>117</v>
      </c>
      <c r="G634" s="41" t="s">
        <v>117</v>
      </c>
      <c r="H634" s="63"/>
      <c r="I634" s="9"/>
      <c r="J634" s="9"/>
      <c r="K634" s="9"/>
      <c r="L634" s="63"/>
      <c r="M634" s="8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10">
        <v>746</v>
      </c>
      <c r="B635" s="13" t="s">
        <v>772</v>
      </c>
      <c r="C635" s="13">
        <v>8</v>
      </c>
      <c r="D635" s="13" t="s">
        <v>40</v>
      </c>
      <c r="E635" s="13" t="s">
        <v>55</v>
      </c>
      <c r="F635" s="41" t="s">
        <v>117</v>
      </c>
      <c r="G635" s="41" t="s">
        <v>117</v>
      </c>
      <c r="H635" s="63"/>
      <c r="I635" s="9"/>
      <c r="J635" s="9"/>
      <c r="K635" s="9"/>
      <c r="L635" s="63"/>
      <c r="M635" s="8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10">
        <v>748</v>
      </c>
      <c r="B636" s="13" t="s">
        <v>774</v>
      </c>
      <c r="C636" s="13">
        <v>8</v>
      </c>
      <c r="D636" s="13" t="s">
        <v>40</v>
      </c>
      <c r="E636" s="13" t="s">
        <v>55</v>
      </c>
      <c r="F636" s="41" t="s">
        <v>117</v>
      </c>
      <c r="G636" s="41" t="s">
        <v>117</v>
      </c>
      <c r="H636" s="63"/>
      <c r="I636" s="9"/>
      <c r="J636" s="9"/>
      <c r="K636" s="9"/>
      <c r="L636" s="63"/>
      <c r="M636" s="8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10">
        <v>859</v>
      </c>
      <c r="B637" s="73" t="s">
        <v>871</v>
      </c>
      <c r="C637" s="73">
        <v>8</v>
      </c>
      <c r="D637" s="65" t="s">
        <v>91</v>
      </c>
      <c r="E637" s="73" t="s">
        <v>55</v>
      </c>
      <c r="F637" s="41" t="s">
        <v>117</v>
      </c>
      <c r="G637" s="41" t="s">
        <v>117</v>
      </c>
      <c r="H637" s="63"/>
      <c r="I637" s="9"/>
      <c r="J637" s="9"/>
      <c r="K637" s="9"/>
      <c r="L637" s="63"/>
      <c r="M637" s="8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10">
        <v>860</v>
      </c>
      <c r="B638" s="65" t="s">
        <v>872</v>
      </c>
      <c r="C638" s="65">
        <v>8</v>
      </c>
      <c r="D638" s="65" t="s">
        <v>91</v>
      </c>
      <c r="E638" s="65" t="s">
        <v>55</v>
      </c>
      <c r="F638" s="41" t="s">
        <v>117</v>
      </c>
      <c r="G638" s="41" t="s">
        <v>117</v>
      </c>
      <c r="H638" s="63"/>
      <c r="I638" s="9"/>
      <c r="J638" s="9"/>
      <c r="K638" s="9"/>
      <c r="L638" s="63"/>
      <c r="M638" s="8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10">
        <v>938</v>
      </c>
      <c r="B639" s="13" t="s">
        <v>935</v>
      </c>
      <c r="C639" s="13">
        <v>8</v>
      </c>
      <c r="D639" s="13" t="s">
        <v>25</v>
      </c>
      <c r="E639" s="13" t="s">
        <v>55</v>
      </c>
      <c r="F639" s="41" t="s">
        <v>117</v>
      </c>
      <c r="G639" s="41" t="s">
        <v>117</v>
      </c>
      <c r="H639" s="63"/>
      <c r="I639" s="9"/>
      <c r="J639" s="9"/>
      <c r="K639" s="9"/>
      <c r="L639" s="63"/>
      <c r="M639" s="8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10">
        <v>939</v>
      </c>
      <c r="B640" s="13" t="s">
        <v>936</v>
      </c>
      <c r="C640" s="13">
        <v>8</v>
      </c>
      <c r="D640" s="13" t="s">
        <v>25</v>
      </c>
      <c r="E640" s="13" t="s">
        <v>55</v>
      </c>
      <c r="F640" s="41" t="s">
        <v>117</v>
      </c>
      <c r="G640" s="41" t="s">
        <v>117</v>
      </c>
      <c r="H640" s="63"/>
      <c r="I640" s="9"/>
      <c r="J640" s="9"/>
      <c r="K640" s="9"/>
      <c r="L640" s="63"/>
      <c r="M640" s="8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10">
        <v>941</v>
      </c>
      <c r="B641" s="13" t="s">
        <v>938</v>
      </c>
      <c r="C641" s="13">
        <v>8</v>
      </c>
      <c r="D641" s="13" t="s">
        <v>25</v>
      </c>
      <c r="E641" s="13" t="s">
        <v>55</v>
      </c>
      <c r="F641" s="41" t="s">
        <v>117</v>
      </c>
      <c r="G641" s="41" t="s">
        <v>117</v>
      </c>
      <c r="H641" s="63"/>
      <c r="I641" s="9"/>
      <c r="J641" s="9"/>
      <c r="K641" s="9"/>
      <c r="L641" s="63"/>
      <c r="M641" s="8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10">
        <v>944</v>
      </c>
      <c r="B642" s="13" t="s">
        <v>941</v>
      </c>
      <c r="C642" s="13">
        <v>8</v>
      </c>
      <c r="D642" s="13" t="s">
        <v>25</v>
      </c>
      <c r="E642" s="13" t="s">
        <v>55</v>
      </c>
      <c r="F642" s="41" t="s">
        <v>117</v>
      </c>
      <c r="G642" s="41" t="s">
        <v>117</v>
      </c>
      <c r="H642" s="63"/>
      <c r="I642" s="9"/>
      <c r="J642" s="9"/>
      <c r="K642" s="9"/>
      <c r="L642" s="63"/>
      <c r="M642" s="8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10">
        <v>946</v>
      </c>
      <c r="B643" s="13" t="s">
        <v>943</v>
      </c>
      <c r="C643" s="41">
        <v>8</v>
      </c>
      <c r="D643" s="13" t="s">
        <v>25</v>
      </c>
      <c r="E643" s="41" t="s">
        <v>55</v>
      </c>
      <c r="F643" s="41" t="s">
        <v>117</v>
      </c>
      <c r="G643" s="41" t="s">
        <v>117</v>
      </c>
      <c r="H643" s="63"/>
      <c r="I643" s="9"/>
      <c r="J643" s="9"/>
      <c r="K643" s="9"/>
      <c r="L643" s="63"/>
      <c r="M643" s="8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10">
        <v>947</v>
      </c>
      <c r="B644" s="13" t="s">
        <v>944</v>
      </c>
      <c r="C644" s="13">
        <v>8</v>
      </c>
      <c r="D644" s="13" t="s">
        <v>25</v>
      </c>
      <c r="E644" s="13" t="s">
        <v>55</v>
      </c>
      <c r="F644" s="41" t="s">
        <v>117</v>
      </c>
      <c r="G644" s="41" t="s">
        <v>117</v>
      </c>
      <c r="H644" s="63"/>
      <c r="I644" s="9"/>
      <c r="J644" s="9"/>
      <c r="K644" s="9"/>
      <c r="L644" s="63"/>
      <c r="M644" s="8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10">
        <v>950</v>
      </c>
      <c r="B645" s="13" t="s">
        <v>947</v>
      </c>
      <c r="C645" s="13">
        <v>8</v>
      </c>
      <c r="D645" s="13" t="s">
        <v>25</v>
      </c>
      <c r="E645" s="13" t="s">
        <v>55</v>
      </c>
      <c r="F645" s="41" t="s">
        <v>117</v>
      </c>
      <c r="G645" s="41" t="s">
        <v>117</v>
      </c>
      <c r="H645" s="63"/>
      <c r="I645" s="8"/>
      <c r="J645" s="8"/>
      <c r="K645" s="9"/>
      <c r="L645" s="63"/>
      <c r="M645" s="8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10">
        <v>966</v>
      </c>
      <c r="B646" s="13" t="s">
        <v>963</v>
      </c>
      <c r="C646" s="41">
        <v>8</v>
      </c>
      <c r="D646" s="13" t="s">
        <v>25</v>
      </c>
      <c r="E646" s="41" t="s">
        <v>55</v>
      </c>
      <c r="F646" s="41" t="s">
        <v>117</v>
      </c>
      <c r="G646" s="41" t="s">
        <v>117</v>
      </c>
      <c r="H646" s="63"/>
      <c r="I646" s="8"/>
      <c r="J646" s="8"/>
      <c r="K646" s="9"/>
      <c r="L646" s="63"/>
      <c r="M646" s="8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10">
        <v>967</v>
      </c>
      <c r="B647" s="13" t="s">
        <v>964</v>
      </c>
      <c r="C647" s="41">
        <v>8</v>
      </c>
      <c r="D647" s="13" t="s">
        <v>25</v>
      </c>
      <c r="E647" s="41" t="s">
        <v>55</v>
      </c>
      <c r="F647" s="41" t="s">
        <v>117</v>
      </c>
      <c r="G647" s="41" t="s">
        <v>117</v>
      </c>
      <c r="H647" s="63"/>
      <c r="I647" s="9"/>
      <c r="J647" s="9"/>
      <c r="K647" s="8"/>
      <c r="L647" s="63"/>
      <c r="M647" s="8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10">
        <v>1009</v>
      </c>
      <c r="B648" s="13" t="s">
        <v>1005</v>
      </c>
      <c r="C648" s="13">
        <v>8</v>
      </c>
      <c r="D648" s="13" t="s">
        <v>85</v>
      </c>
      <c r="E648" s="13" t="s">
        <v>55</v>
      </c>
      <c r="F648" s="41" t="s">
        <v>117</v>
      </c>
      <c r="G648" s="41" t="s">
        <v>117</v>
      </c>
      <c r="H648" s="63"/>
      <c r="I648" s="9"/>
      <c r="J648" s="9"/>
      <c r="K648" s="8"/>
      <c r="L648" s="63"/>
      <c r="M648" s="8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10">
        <v>1010</v>
      </c>
      <c r="B649" s="13" t="s">
        <v>1006</v>
      </c>
      <c r="C649" s="13">
        <v>8</v>
      </c>
      <c r="D649" s="13" t="s">
        <v>85</v>
      </c>
      <c r="E649" s="13" t="s">
        <v>55</v>
      </c>
      <c r="F649" s="41" t="s">
        <v>117</v>
      </c>
      <c r="G649" s="41" t="s">
        <v>117</v>
      </c>
      <c r="H649" s="63"/>
      <c r="I649" s="8"/>
      <c r="J649" s="8"/>
      <c r="K649" s="9"/>
      <c r="L649" s="63"/>
      <c r="M649" s="8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80">
        <v>1121</v>
      </c>
      <c r="B650" s="13" t="s">
        <v>1109</v>
      </c>
      <c r="C650" s="13">
        <v>8</v>
      </c>
      <c r="D650" s="13" t="s">
        <v>16</v>
      </c>
      <c r="E650" s="13" t="s">
        <v>55</v>
      </c>
      <c r="F650" s="41" t="s">
        <v>117</v>
      </c>
      <c r="G650" s="41" t="s">
        <v>117</v>
      </c>
      <c r="H650" s="63"/>
      <c r="I650" s="8"/>
      <c r="J650" s="8"/>
      <c r="K650" s="9"/>
      <c r="L650" s="63"/>
      <c r="M650" s="8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80">
        <v>1123</v>
      </c>
      <c r="B651" s="13" t="s">
        <v>1111</v>
      </c>
      <c r="C651" s="13">
        <v>8</v>
      </c>
      <c r="D651" s="13" t="s">
        <v>16</v>
      </c>
      <c r="E651" s="13" t="s">
        <v>55</v>
      </c>
      <c r="F651" s="41" t="s">
        <v>117</v>
      </c>
      <c r="G651" s="41" t="s">
        <v>117</v>
      </c>
      <c r="H651" s="63"/>
      <c r="I651" s="9"/>
      <c r="J651" s="9"/>
      <c r="K651" s="8"/>
      <c r="L651" s="63"/>
      <c r="M651" s="8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10">
        <v>1183</v>
      </c>
      <c r="B652" s="13" t="s">
        <v>1163</v>
      </c>
      <c r="C652" s="13">
        <v>8</v>
      </c>
      <c r="D652" s="13" t="s">
        <v>88</v>
      </c>
      <c r="E652" s="13" t="s">
        <v>55</v>
      </c>
      <c r="F652" s="13" t="s">
        <v>1164</v>
      </c>
      <c r="G652" s="13" t="s">
        <v>1164</v>
      </c>
      <c r="H652" s="63"/>
      <c r="I652" s="9"/>
      <c r="J652" s="9"/>
      <c r="K652" s="8"/>
      <c r="L652" s="63"/>
      <c r="M652" s="8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10">
        <v>1184</v>
      </c>
      <c r="B653" s="13" t="s">
        <v>1165</v>
      </c>
      <c r="C653" s="13">
        <v>8</v>
      </c>
      <c r="D653" s="13" t="s">
        <v>88</v>
      </c>
      <c r="E653" s="13" t="s">
        <v>55</v>
      </c>
      <c r="F653" s="13" t="s">
        <v>1164</v>
      </c>
      <c r="G653" s="13" t="s">
        <v>1164</v>
      </c>
      <c r="H653" s="63"/>
      <c r="I653" s="9"/>
      <c r="J653" s="9"/>
      <c r="K653" s="9"/>
      <c r="L653" s="63"/>
      <c r="M653" s="8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10">
        <v>1230</v>
      </c>
      <c r="B654" s="13" t="s">
        <v>1202</v>
      </c>
      <c r="C654" s="13">
        <v>8</v>
      </c>
      <c r="D654" s="13" t="s">
        <v>61</v>
      </c>
      <c r="E654" s="13" t="s">
        <v>55</v>
      </c>
      <c r="F654" s="10" t="s">
        <v>117</v>
      </c>
      <c r="G654" s="10" t="s">
        <v>117</v>
      </c>
      <c r="H654" s="63"/>
      <c r="I654" s="9"/>
      <c r="J654" s="9"/>
      <c r="K654" s="9"/>
      <c r="L654" s="63"/>
      <c r="M654" s="8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10">
        <v>1231</v>
      </c>
      <c r="B655" s="13" t="s">
        <v>1203</v>
      </c>
      <c r="C655" s="13">
        <v>8</v>
      </c>
      <c r="D655" s="13" t="s">
        <v>61</v>
      </c>
      <c r="E655" s="13" t="s">
        <v>55</v>
      </c>
      <c r="F655" s="10" t="s">
        <v>117</v>
      </c>
      <c r="G655" s="10" t="s">
        <v>117</v>
      </c>
      <c r="H655" s="63"/>
      <c r="I655" s="9"/>
      <c r="J655" s="9"/>
      <c r="K655" s="9"/>
      <c r="L655" s="63"/>
      <c r="M655" s="8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10">
        <v>1232</v>
      </c>
      <c r="B656" s="13" t="s">
        <v>1204</v>
      </c>
      <c r="C656" s="13">
        <v>8</v>
      </c>
      <c r="D656" s="13" t="s">
        <v>61</v>
      </c>
      <c r="E656" s="13" t="s">
        <v>55</v>
      </c>
      <c r="F656" s="10" t="s">
        <v>117</v>
      </c>
      <c r="G656" s="10" t="s">
        <v>117</v>
      </c>
      <c r="H656" s="63"/>
      <c r="I656" s="9"/>
      <c r="J656" s="9"/>
      <c r="K656" s="9"/>
      <c r="L656" s="63"/>
      <c r="M656" s="8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10">
        <v>1315</v>
      </c>
      <c r="B657" s="10" t="s">
        <v>1269</v>
      </c>
      <c r="C657" s="10">
        <v>8</v>
      </c>
      <c r="D657" s="10" t="s">
        <v>34</v>
      </c>
      <c r="E657" s="10" t="s">
        <v>55</v>
      </c>
      <c r="F657" s="10" t="s">
        <v>117</v>
      </c>
      <c r="G657" s="10" t="s">
        <v>117</v>
      </c>
      <c r="H657" s="63"/>
      <c r="I657" s="9"/>
      <c r="J657" s="9"/>
      <c r="K657" s="9"/>
      <c r="L657" s="63"/>
      <c r="M657" s="8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10">
        <v>1344</v>
      </c>
      <c r="B658" s="10" t="s">
        <v>1298</v>
      </c>
      <c r="C658" s="10">
        <v>8</v>
      </c>
      <c r="D658" s="10" t="s">
        <v>34</v>
      </c>
      <c r="E658" s="10" t="s">
        <v>55</v>
      </c>
      <c r="F658" s="10" t="s">
        <v>117</v>
      </c>
      <c r="G658" s="10" t="s">
        <v>117</v>
      </c>
      <c r="H658" s="63"/>
      <c r="I658" s="9"/>
      <c r="J658" s="9"/>
      <c r="K658" s="9"/>
      <c r="L658" s="63"/>
      <c r="M658" s="8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10">
        <v>1369</v>
      </c>
      <c r="B659" s="13" t="s">
        <v>1315</v>
      </c>
      <c r="C659" s="13">
        <v>8</v>
      </c>
      <c r="D659" s="13" t="s">
        <v>37</v>
      </c>
      <c r="E659" s="13" t="s">
        <v>55</v>
      </c>
      <c r="F659" s="10" t="s">
        <v>117</v>
      </c>
      <c r="G659" s="10" t="s">
        <v>117</v>
      </c>
      <c r="H659" s="63"/>
      <c r="I659" s="9"/>
      <c r="J659" s="9"/>
      <c r="K659" s="9"/>
      <c r="L659" s="63"/>
      <c r="M659" s="8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10">
        <v>443</v>
      </c>
      <c r="B660" s="41" t="s">
        <v>484</v>
      </c>
      <c r="C660" s="41">
        <v>0</v>
      </c>
      <c r="D660" s="13" t="s">
        <v>82</v>
      </c>
      <c r="E660" s="41" t="s">
        <v>20</v>
      </c>
      <c r="F660" s="310" t="s">
        <v>1814</v>
      </c>
      <c r="G660" s="310" t="s">
        <v>1814</v>
      </c>
      <c r="H660" s="63"/>
      <c r="I660" s="9"/>
      <c r="J660" s="9"/>
      <c r="K660" s="9"/>
      <c r="L660" s="63"/>
      <c r="M660" s="8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10">
        <v>540</v>
      </c>
      <c r="B661" s="13" t="s">
        <v>577</v>
      </c>
      <c r="C661" s="13">
        <v>0</v>
      </c>
      <c r="D661" s="13" t="s">
        <v>94</v>
      </c>
      <c r="E661" s="13" t="s">
        <v>20</v>
      </c>
      <c r="F661" s="310" t="s">
        <v>1814</v>
      </c>
      <c r="G661" s="310" t="s">
        <v>1814</v>
      </c>
      <c r="H661" s="63"/>
      <c r="I661" s="9"/>
      <c r="J661" s="9"/>
      <c r="K661" s="9"/>
      <c r="L661" s="63"/>
      <c r="M661" s="8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10">
        <v>541</v>
      </c>
      <c r="B662" s="13" t="s">
        <v>578</v>
      </c>
      <c r="C662" s="13">
        <v>0</v>
      </c>
      <c r="D662" s="13" t="s">
        <v>94</v>
      </c>
      <c r="E662" s="13" t="s">
        <v>20</v>
      </c>
      <c r="F662" s="310" t="s">
        <v>1814</v>
      </c>
      <c r="G662" s="310" t="s">
        <v>1814</v>
      </c>
      <c r="H662" s="63"/>
      <c r="I662" s="9"/>
      <c r="J662" s="9"/>
      <c r="K662" s="9"/>
      <c r="L662" s="63"/>
      <c r="M662" s="8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10">
        <v>545</v>
      </c>
      <c r="B663" s="13" t="s">
        <v>582</v>
      </c>
      <c r="C663" s="13">
        <v>0</v>
      </c>
      <c r="D663" s="13" t="s">
        <v>94</v>
      </c>
      <c r="E663" s="13" t="s">
        <v>20</v>
      </c>
      <c r="F663" s="310" t="s">
        <v>1814</v>
      </c>
      <c r="G663" s="310" t="s">
        <v>1814</v>
      </c>
      <c r="H663" s="63"/>
      <c r="I663" s="9"/>
      <c r="J663" s="9"/>
      <c r="K663" s="9"/>
      <c r="L663" s="63"/>
      <c r="M663" s="8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10">
        <v>546</v>
      </c>
      <c r="B664" s="13" t="s">
        <v>583</v>
      </c>
      <c r="C664" s="13">
        <v>0</v>
      </c>
      <c r="D664" s="13" t="s">
        <v>94</v>
      </c>
      <c r="E664" s="13" t="s">
        <v>20</v>
      </c>
      <c r="F664" s="310" t="s">
        <v>1814</v>
      </c>
      <c r="G664" s="310" t="s">
        <v>1814</v>
      </c>
      <c r="H664" s="63"/>
      <c r="I664" s="9"/>
      <c r="J664" s="9"/>
      <c r="K664" s="9"/>
      <c r="L664" s="63"/>
      <c r="M664" s="8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10">
        <v>548</v>
      </c>
      <c r="B665" s="13" t="s">
        <v>585</v>
      </c>
      <c r="C665" s="13">
        <v>0</v>
      </c>
      <c r="D665" s="13" t="s">
        <v>94</v>
      </c>
      <c r="E665" s="13" t="s">
        <v>20</v>
      </c>
      <c r="F665" s="310" t="s">
        <v>1814</v>
      </c>
      <c r="G665" s="310" t="s">
        <v>1814</v>
      </c>
      <c r="H665" s="63"/>
      <c r="I665" s="9"/>
      <c r="J665" s="9"/>
      <c r="K665" s="9"/>
      <c r="L665" s="63"/>
      <c r="M665" s="8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10">
        <v>551</v>
      </c>
      <c r="B666" s="13" t="s">
        <v>588</v>
      </c>
      <c r="C666" s="13">
        <v>0</v>
      </c>
      <c r="D666" s="13" t="s">
        <v>94</v>
      </c>
      <c r="E666" s="13" t="s">
        <v>20</v>
      </c>
      <c r="F666" s="310" t="s">
        <v>1814</v>
      </c>
      <c r="G666" s="310" t="s">
        <v>1814</v>
      </c>
      <c r="H666" s="63"/>
      <c r="I666" s="9"/>
      <c r="J666" s="9"/>
      <c r="K666" s="9"/>
      <c r="L666" s="63"/>
      <c r="M666" s="8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10">
        <v>555</v>
      </c>
      <c r="B667" s="13" t="s">
        <v>592</v>
      </c>
      <c r="C667" s="13">
        <v>0</v>
      </c>
      <c r="D667" s="13" t="s">
        <v>94</v>
      </c>
      <c r="E667" s="13" t="s">
        <v>20</v>
      </c>
      <c r="F667" s="310" t="s">
        <v>1814</v>
      </c>
      <c r="G667" s="310" t="s">
        <v>1814</v>
      </c>
      <c r="H667" s="63"/>
      <c r="I667" s="9"/>
      <c r="J667" s="9"/>
      <c r="K667" s="9"/>
      <c r="L667" s="63"/>
      <c r="M667" s="8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10">
        <v>556</v>
      </c>
      <c r="B668" s="13" t="s">
        <v>593</v>
      </c>
      <c r="C668" s="13">
        <v>0</v>
      </c>
      <c r="D668" s="13" t="s">
        <v>94</v>
      </c>
      <c r="E668" s="13" t="s">
        <v>20</v>
      </c>
      <c r="F668" s="310" t="s">
        <v>1814</v>
      </c>
      <c r="G668" s="310" t="s">
        <v>1814</v>
      </c>
      <c r="H668" s="63"/>
      <c r="I668" s="9"/>
      <c r="J668" s="9"/>
      <c r="K668" s="9"/>
      <c r="L668" s="63"/>
      <c r="M668" s="8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10">
        <v>560</v>
      </c>
      <c r="B669" s="13" t="s">
        <v>597</v>
      </c>
      <c r="C669" s="13">
        <v>0</v>
      </c>
      <c r="D669" s="13" t="s">
        <v>94</v>
      </c>
      <c r="E669" s="13" t="s">
        <v>20</v>
      </c>
      <c r="F669" s="310" t="s">
        <v>1814</v>
      </c>
      <c r="G669" s="310" t="s">
        <v>1814</v>
      </c>
      <c r="H669" s="9"/>
      <c r="I669" s="9"/>
      <c r="J669" s="9"/>
      <c r="K669" s="9"/>
      <c r="L669" s="63"/>
      <c r="M669" s="8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10">
        <v>853</v>
      </c>
      <c r="B670" s="65" t="s">
        <v>865</v>
      </c>
      <c r="C670" s="65">
        <v>0</v>
      </c>
      <c r="D670" s="65" t="s">
        <v>91</v>
      </c>
      <c r="E670" s="65" t="s">
        <v>20</v>
      </c>
      <c r="F670" s="310" t="s">
        <v>1814</v>
      </c>
      <c r="G670" s="310" t="s">
        <v>1814</v>
      </c>
      <c r="H670" s="9"/>
      <c r="I670" s="9"/>
      <c r="J670" s="9"/>
      <c r="K670" s="9"/>
      <c r="L670" s="63"/>
      <c r="M670" s="8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10">
        <v>888</v>
      </c>
      <c r="B671" s="75" t="s">
        <v>893</v>
      </c>
      <c r="C671" s="76">
        <v>0</v>
      </c>
      <c r="D671" s="10" t="s">
        <v>44</v>
      </c>
      <c r="E671" s="76" t="s">
        <v>20</v>
      </c>
      <c r="F671" s="310" t="s">
        <v>1814</v>
      </c>
      <c r="G671" s="310" t="s">
        <v>1814</v>
      </c>
      <c r="H671" s="63"/>
      <c r="I671" s="9"/>
      <c r="J671" s="9"/>
      <c r="K671" s="9"/>
      <c r="L671" s="63"/>
      <c r="M671" s="8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10">
        <v>889</v>
      </c>
      <c r="B672" s="75" t="s">
        <v>894</v>
      </c>
      <c r="C672" s="76">
        <v>0</v>
      </c>
      <c r="D672" s="10" t="s">
        <v>44</v>
      </c>
      <c r="E672" s="76" t="s">
        <v>20</v>
      </c>
      <c r="F672" s="310" t="s">
        <v>1814</v>
      </c>
      <c r="G672" s="310" t="s">
        <v>1814</v>
      </c>
      <c r="H672" s="9"/>
      <c r="I672" s="9"/>
      <c r="J672" s="9"/>
      <c r="K672" s="9"/>
      <c r="L672" s="63"/>
      <c r="M672" s="8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10">
        <v>892</v>
      </c>
      <c r="B673" s="75" t="s">
        <v>897</v>
      </c>
      <c r="C673" s="76">
        <v>0</v>
      </c>
      <c r="D673" s="10" t="s">
        <v>44</v>
      </c>
      <c r="E673" s="76" t="s">
        <v>20</v>
      </c>
      <c r="F673" s="310" t="s">
        <v>1814</v>
      </c>
      <c r="G673" s="310" t="s">
        <v>1814</v>
      </c>
      <c r="H673" s="9"/>
      <c r="I673" s="9"/>
      <c r="J673" s="9"/>
      <c r="K673" s="9"/>
      <c r="L673" s="63"/>
      <c r="M673" s="8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10">
        <v>893</v>
      </c>
      <c r="B674" s="75" t="s">
        <v>898</v>
      </c>
      <c r="C674" s="76">
        <v>0</v>
      </c>
      <c r="D674" s="10" t="s">
        <v>44</v>
      </c>
      <c r="E674" s="76" t="s">
        <v>20</v>
      </c>
      <c r="F674" s="310" t="s">
        <v>1814</v>
      </c>
      <c r="G674" s="310" t="s">
        <v>1814</v>
      </c>
      <c r="H674" s="9"/>
      <c r="I674" s="9"/>
      <c r="J674" s="9"/>
      <c r="K674" s="9"/>
      <c r="L674" s="63"/>
      <c r="M674" s="8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10">
        <v>894</v>
      </c>
      <c r="B675" s="75" t="s">
        <v>899</v>
      </c>
      <c r="C675" s="76">
        <v>0</v>
      </c>
      <c r="D675" s="10" t="s">
        <v>44</v>
      </c>
      <c r="E675" s="76" t="s">
        <v>20</v>
      </c>
      <c r="F675" s="310" t="s">
        <v>1814</v>
      </c>
      <c r="G675" s="310" t="s">
        <v>1814</v>
      </c>
      <c r="H675" s="9"/>
      <c r="I675" s="9"/>
      <c r="J675" s="9"/>
      <c r="K675" s="9"/>
      <c r="L675" s="63"/>
      <c r="M675" s="8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10">
        <v>898</v>
      </c>
      <c r="B676" s="75" t="s">
        <v>903</v>
      </c>
      <c r="C676" s="76">
        <v>0</v>
      </c>
      <c r="D676" s="10" t="s">
        <v>44</v>
      </c>
      <c r="E676" s="76" t="s">
        <v>20</v>
      </c>
      <c r="F676" s="310" t="s">
        <v>1814</v>
      </c>
      <c r="G676" s="310" t="s">
        <v>1814</v>
      </c>
      <c r="H676" s="63"/>
      <c r="I676" s="9"/>
      <c r="J676" s="9"/>
      <c r="K676" s="9"/>
      <c r="L676" s="63"/>
      <c r="M676" s="8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10">
        <v>998</v>
      </c>
      <c r="B677" s="13" t="s">
        <v>994</v>
      </c>
      <c r="C677" s="13">
        <v>0</v>
      </c>
      <c r="D677" s="13" t="s">
        <v>85</v>
      </c>
      <c r="E677" s="13" t="s">
        <v>20</v>
      </c>
      <c r="F677" s="310" t="s">
        <v>1814</v>
      </c>
      <c r="G677" s="310" t="s">
        <v>1814</v>
      </c>
      <c r="H677" s="63"/>
      <c r="I677" s="9"/>
      <c r="J677" s="9"/>
      <c r="K677" s="9"/>
      <c r="L677" s="63"/>
      <c r="M677" s="8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10">
        <v>1169</v>
      </c>
      <c r="B678" s="13" t="s">
        <v>1149</v>
      </c>
      <c r="C678" s="13">
        <v>0</v>
      </c>
      <c r="D678" s="13" t="s">
        <v>88</v>
      </c>
      <c r="E678" s="13" t="s">
        <v>20</v>
      </c>
      <c r="F678" s="310" t="s">
        <v>1814</v>
      </c>
      <c r="G678" s="310" t="s">
        <v>1814</v>
      </c>
      <c r="H678" s="63"/>
      <c r="I678" s="9"/>
      <c r="J678" s="9"/>
      <c r="K678" s="9"/>
      <c r="L678" s="63"/>
      <c r="M678" s="8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10">
        <v>172</v>
      </c>
      <c r="B679" s="13" t="s">
        <v>240</v>
      </c>
      <c r="C679" s="13">
        <v>1</v>
      </c>
      <c r="D679" s="13" t="s">
        <v>58</v>
      </c>
      <c r="E679" s="13" t="s">
        <v>20</v>
      </c>
      <c r="F679" s="310" t="s">
        <v>1814</v>
      </c>
      <c r="G679" s="310" t="s">
        <v>1814</v>
      </c>
      <c r="H679" s="63"/>
      <c r="I679" s="9"/>
      <c r="J679" s="9"/>
      <c r="K679" s="9"/>
      <c r="L679" s="63"/>
      <c r="M679" s="8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10">
        <v>173</v>
      </c>
      <c r="B680" s="13" t="s">
        <v>241</v>
      </c>
      <c r="C680" s="13">
        <v>1</v>
      </c>
      <c r="D680" s="13" t="s">
        <v>58</v>
      </c>
      <c r="E680" s="13" t="s">
        <v>20</v>
      </c>
      <c r="F680" s="310" t="s">
        <v>1814</v>
      </c>
      <c r="G680" s="310" t="s">
        <v>1814</v>
      </c>
      <c r="H680" s="63"/>
      <c r="I680" s="9"/>
      <c r="J680" s="9"/>
      <c r="K680" s="9"/>
      <c r="L680" s="63"/>
      <c r="M680" s="8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10">
        <v>210</v>
      </c>
      <c r="B681" s="13" t="s">
        <v>278</v>
      </c>
      <c r="C681" s="13">
        <v>1</v>
      </c>
      <c r="D681" s="13" t="s">
        <v>31</v>
      </c>
      <c r="E681" s="13" t="s">
        <v>20</v>
      </c>
      <c r="F681" s="310" t="s">
        <v>1814</v>
      </c>
      <c r="G681" s="310" t="s">
        <v>1814</v>
      </c>
      <c r="H681" s="63"/>
      <c r="I681" s="9"/>
      <c r="J681" s="9"/>
      <c r="K681" s="9"/>
      <c r="L681" s="63"/>
      <c r="M681" s="8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10">
        <v>216</v>
      </c>
      <c r="B682" s="13" t="s">
        <v>284</v>
      </c>
      <c r="C682" s="13">
        <v>1</v>
      </c>
      <c r="D682" s="13" t="s">
        <v>31</v>
      </c>
      <c r="E682" s="13" t="s">
        <v>20</v>
      </c>
      <c r="F682" s="310" t="s">
        <v>1814</v>
      </c>
      <c r="G682" s="310" t="s">
        <v>1814</v>
      </c>
      <c r="H682" s="63"/>
      <c r="I682" s="9"/>
      <c r="J682" s="9"/>
      <c r="K682" s="9"/>
      <c r="L682" s="63"/>
      <c r="M682" s="8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10">
        <v>271</v>
      </c>
      <c r="B683" s="67" t="s">
        <v>329</v>
      </c>
      <c r="C683" s="13">
        <v>1</v>
      </c>
      <c r="D683" s="10" t="s">
        <v>47</v>
      </c>
      <c r="E683" s="13" t="s">
        <v>20</v>
      </c>
      <c r="F683" s="310" t="s">
        <v>1814</v>
      </c>
      <c r="G683" s="310" t="s">
        <v>1814</v>
      </c>
      <c r="H683" s="63"/>
      <c r="I683" s="9"/>
      <c r="J683" s="9"/>
      <c r="K683" s="9"/>
      <c r="L683" s="63"/>
      <c r="M683" s="8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10">
        <v>297</v>
      </c>
      <c r="B684" s="13" t="s">
        <v>351</v>
      </c>
      <c r="C684" s="13">
        <v>1</v>
      </c>
      <c r="D684" s="13" t="s">
        <v>67</v>
      </c>
      <c r="E684" s="13" t="s">
        <v>20</v>
      </c>
      <c r="F684" s="310" t="s">
        <v>1814</v>
      </c>
      <c r="G684" s="310" t="s">
        <v>1814</v>
      </c>
      <c r="H684" s="63"/>
      <c r="I684" s="9"/>
      <c r="J684" s="9"/>
      <c r="K684" s="9"/>
      <c r="L684" s="63"/>
      <c r="M684" s="8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10">
        <v>299</v>
      </c>
      <c r="B685" s="13" t="s">
        <v>353</v>
      </c>
      <c r="C685" s="13">
        <v>1</v>
      </c>
      <c r="D685" s="13" t="s">
        <v>67</v>
      </c>
      <c r="E685" s="13" t="s">
        <v>20</v>
      </c>
      <c r="F685" s="310" t="s">
        <v>1814</v>
      </c>
      <c r="G685" s="310" t="s">
        <v>1814</v>
      </c>
      <c r="H685" s="63"/>
      <c r="I685" s="9"/>
      <c r="J685" s="9"/>
      <c r="K685" s="9"/>
      <c r="L685" s="63"/>
      <c r="M685" s="8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10">
        <v>302</v>
      </c>
      <c r="B686" s="13" t="s">
        <v>356</v>
      </c>
      <c r="C686" s="13">
        <v>1</v>
      </c>
      <c r="D686" s="13" t="s">
        <v>67</v>
      </c>
      <c r="E686" s="13" t="s">
        <v>20</v>
      </c>
      <c r="F686" s="310" t="s">
        <v>1814</v>
      </c>
      <c r="G686" s="310" t="s">
        <v>1814</v>
      </c>
      <c r="H686" s="63"/>
      <c r="I686" s="9"/>
      <c r="J686" s="9"/>
      <c r="K686" s="9"/>
      <c r="L686" s="63"/>
      <c r="M686" s="8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10">
        <v>424</v>
      </c>
      <c r="B687" s="13" t="s">
        <v>465</v>
      </c>
      <c r="C687" s="13">
        <v>1</v>
      </c>
      <c r="D687" s="13" t="s">
        <v>82</v>
      </c>
      <c r="E687" s="13" t="s">
        <v>20</v>
      </c>
      <c r="F687" s="310" t="s">
        <v>1814</v>
      </c>
      <c r="G687" s="310" t="s">
        <v>1814</v>
      </c>
      <c r="H687" s="63"/>
      <c r="I687" s="9"/>
      <c r="J687" s="9"/>
      <c r="K687" s="9"/>
      <c r="L687" s="63"/>
      <c r="M687" s="8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10">
        <v>429</v>
      </c>
      <c r="B688" s="13" t="s">
        <v>470</v>
      </c>
      <c r="C688" s="13">
        <v>1</v>
      </c>
      <c r="D688" s="13" t="s">
        <v>82</v>
      </c>
      <c r="E688" s="13" t="s">
        <v>20</v>
      </c>
      <c r="F688" s="310" t="s">
        <v>1814</v>
      </c>
      <c r="G688" s="310" t="s">
        <v>1814</v>
      </c>
      <c r="H688" s="63"/>
      <c r="I688" s="9"/>
      <c r="J688" s="9"/>
      <c r="K688" s="9"/>
      <c r="L688" s="63"/>
      <c r="M688" s="8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10">
        <v>436</v>
      </c>
      <c r="B689" s="13" t="s">
        <v>477</v>
      </c>
      <c r="C689" s="13">
        <v>1</v>
      </c>
      <c r="D689" s="13" t="s">
        <v>82</v>
      </c>
      <c r="E689" s="13" t="s">
        <v>20</v>
      </c>
      <c r="F689" s="310" t="s">
        <v>1814</v>
      </c>
      <c r="G689" s="310" t="s">
        <v>1814</v>
      </c>
      <c r="H689" s="63"/>
      <c r="I689" s="9"/>
      <c r="J689" s="9"/>
      <c r="K689" s="9"/>
      <c r="L689" s="63"/>
      <c r="M689" s="8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10">
        <v>538</v>
      </c>
      <c r="B690" s="13" t="s">
        <v>575</v>
      </c>
      <c r="C690" s="13">
        <v>1</v>
      </c>
      <c r="D690" s="13" t="s">
        <v>94</v>
      </c>
      <c r="E690" s="13" t="s">
        <v>20</v>
      </c>
      <c r="F690" s="310" t="s">
        <v>1814</v>
      </c>
      <c r="G690" s="310" t="s">
        <v>1814</v>
      </c>
      <c r="H690" s="63"/>
      <c r="I690" s="9"/>
      <c r="J690" s="9"/>
      <c r="K690" s="9"/>
      <c r="L690" s="63"/>
      <c r="M690" s="8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10">
        <v>547</v>
      </c>
      <c r="B691" s="13" t="s">
        <v>584</v>
      </c>
      <c r="C691" s="13">
        <v>1</v>
      </c>
      <c r="D691" s="13" t="s">
        <v>94</v>
      </c>
      <c r="E691" s="13" t="s">
        <v>20</v>
      </c>
      <c r="F691" s="310" t="s">
        <v>1814</v>
      </c>
      <c r="G691" s="310" t="s">
        <v>1814</v>
      </c>
      <c r="H691" s="63"/>
      <c r="I691" s="9"/>
      <c r="J691" s="9"/>
      <c r="K691" s="9"/>
      <c r="L691" s="63"/>
      <c r="M691" s="8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10">
        <v>549</v>
      </c>
      <c r="B692" s="13" t="s">
        <v>586</v>
      </c>
      <c r="C692" s="13">
        <v>1</v>
      </c>
      <c r="D692" s="13" t="s">
        <v>94</v>
      </c>
      <c r="E692" s="13" t="s">
        <v>20</v>
      </c>
      <c r="F692" s="310" t="s">
        <v>1814</v>
      </c>
      <c r="G692" s="310" t="s">
        <v>1814</v>
      </c>
      <c r="H692" s="63"/>
      <c r="I692" s="9"/>
      <c r="J692" s="9"/>
      <c r="K692" s="9"/>
      <c r="L692" s="63"/>
      <c r="M692" s="8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10">
        <v>550</v>
      </c>
      <c r="B693" s="13" t="s">
        <v>587</v>
      </c>
      <c r="C693" s="13">
        <v>1</v>
      </c>
      <c r="D693" s="13" t="s">
        <v>94</v>
      </c>
      <c r="E693" s="13" t="s">
        <v>20</v>
      </c>
      <c r="F693" s="310" t="s">
        <v>1814</v>
      </c>
      <c r="G693" s="310" t="s">
        <v>1814</v>
      </c>
      <c r="H693" s="63"/>
      <c r="I693" s="9"/>
      <c r="J693" s="9"/>
      <c r="K693" s="9"/>
      <c r="L693" s="63"/>
      <c r="M693" s="8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10">
        <v>890</v>
      </c>
      <c r="B694" s="75" t="s">
        <v>895</v>
      </c>
      <c r="C694" s="79">
        <v>1</v>
      </c>
      <c r="D694" s="10" t="s">
        <v>44</v>
      </c>
      <c r="E694" s="79" t="s">
        <v>20</v>
      </c>
      <c r="F694" s="310" t="s">
        <v>1814</v>
      </c>
      <c r="G694" s="310" t="s">
        <v>1814</v>
      </c>
      <c r="H694" s="63"/>
      <c r="I694" s="9"/>
      <c r="J694" s="9"/>
      <c r="K694" s="9"/>
      <c r="L694" s="63"/>
      <c r="M694" s="8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10">
        <v>891</v>
      </c>
      <c r="B695" s="75" t="s">
        <v>896</v>
      </c>
      <c r="C695" s="76">
        <v>1</v>
      </c>
      <c r="D695" s="10" t="s">
        <v>44</v>
      </c>
      <c r="E695" s="76" t="s">
        <v>20</v>
      </c>
      <c r="F695" s="310" t="s">
        <v>1814</v>
      </c>
      <c r="G695" s="310" t="s">
        <v>1814</v>
      </c>
      <c r="H695" s="63"/>
      <c r="I695" s="9"/>
      <c r="J695" s="9"/>
      <c r="K695" s="9"/>
      <c r="L695" s="63"/>
      <c r="M695" s="8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10">
        <v>990</v>
      </c>
      <c r="B696" s="13" t="s">
        <v>986</v>
      </c>
      <c r="C696" s="13">
        <v>1</v>
      </c>
      <c r="D696" s="13" t="s">
        <v>85</v>
      </c>
      <c r="E696" s="13" t="s">
        <v>20</v>
      </c>
      <c r="F696" s="310" t="s">
        <v>1814</v>
      </c>
      <c r="G696" s="310" t="s">
        <v>1814</v>
      </c>
      <c r="H696" s="63"/>
      <c r="I696" s="9"/>
      <c r="J696" s="9"/>
      <c r="K696" s="9"/>
      <c r="L696" s="63"/>
      <c r="M696" s="8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10">
        <v>993</v>
      </c>
      <c r="B697" s="13" t="s">
        <v>989</v>
      </c>
      <c r="C697" s="13">
        <v>1</v>
      </c>
      <c r="D697" s="13" t="s">
        <v>85</v>
      </c>
      <c r="E697" s="13" t="s">
        <v>20</v>
      </c>
      <c r="F697" s="310" t="s">
        <v>1814</v>
      </c>
      <c r="G697" s="310" t="s">
        <v>1814</v>
      </c>
      <c r="H697" s="63"/>
      <c r="I697" s="9"/>
      <c r="J697" s="9"/>
      <c r="K697" s="9"/>
      <c r="L697" s="63"/>
      <c r="M697" s="8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10">
        <v>1046</v>
      </c>
      <c r="B698" s="13" t="s">
        <v>1034</v>
      </c>
      <c r="C698" s="13">
        <v>1</v>
      </c>
      <c r="D698" s="13" t="s">
        <v>42</v>
      </c>
      <c r="E698" s="13" t="s">
        <v>20</v>
      </c>
      <c r="F698" s="310" t="s">
        <v>1814</v>
      </c>
      <c r="G698" s="310" t="s">
        <v>1814</v>
      </c>
      <c r="H698" s="9"/>
      <c r="I698" s="9"/>
      <c r="J698" s="9"/>
      <c r="K698" s="9"/>
      <c r="L698" s="63"/>
      <c r="M698" s="8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10">
        <v>1071</v>
      </c>
      <c r="B699" s="13" t="s">
        <v>1059</v>
      </c>
      <c r="C699" s="13">
        <v>1</v>
      </c>
      <c r="D699" s="13" t="s">
        <v>42</v>
      </c>
      <c r="E699" s="13" t="s">
        <v>20</v>
      </c>
      <c r="F699" s="310" t="s">
        <v>1814</v>
      </c>
      <c r="G699" s="310" t="s">
        <v>1814</v>
      </c>
      <c r="H699" s="9"/>
      <c r="I699" s="9"/>
      <c r="J699" s="9"/>
      <c r="K699" s="9"/>
      <c r="L699" s="63"/>
      <c r="M699" s="8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10">
        <v>1157</v>
      </c>
      <c r="B700" s="13" t="s">
        <v>1137</v>
      </c>
      <c r="C700" s="13">
        <v>1</v>
      </c>
      <c r="D700" s="13" t="s">
        <v>88</v>
      </c>
      <c r="E700" s="13" t="s">
        <v>20</v>
      </c>
      <c r="F700" s="310" t="s">
        <v>1814</v>
      </c>
      <c r="G700" s="310" t="s">
        <v>1814</v>
      </c>
      <c r="H700" s="9"/>
      <c r="I700" s="9"/>
      <c r="J700" s="9"/>
      <c r="K700" s="9"/>
      <c r="L700" s="63"/>
      <c r="M700" s="8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10">
        <v>1158</v>
      </c>
      <c r="B701" s="13" t="s">
        <v>1138</v>
      </c>
      <c r="C701" s="13">
        <v>1</v>
      </c>
      <c r="D701" s="13" t="s">
        <v>88</v>
      </c>
      <c r="E701" s="13" t="s">
        <v>20</v>
      </c>
      <c r="F701" s="310" t="s">
        <v>1814</v>
      </c>
      <c r="G701" s="310" t="s">
        <v>1814</v>
      </c>
      <c r="H701" s="9"/>
      <c r="I701" s="9"/>
      <c r="J701" s="9"/>
      <c r="K701" s="9"/>
      <c r="L701" s="63"/>
      <c r="M701" s="8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10">
        <v>1160</v>
      </c>
      <c r="B702" s="13" t="s">
        <v>1140</v>
      </c>
      <c r="C702" s="13">
        <v>1</v>
      </c>
      <c r="D702" s="13" t="s">
        <v>88</v>
      </c>
      <c r="E702" s="13" t="s">
        <v>20</v>
      </c>
      <c r="F702" s="310" t="s">
        <v>1814</v>
      </c>
      <c r="G702" s="310" t="s">
        <v>1814</v>
      </c>
      <c r="H702" s="9"/>
      <c r="I702" s="9"/>
      <c r="J702" s="9"/>
      <c r="K702" s="9"/>
      <c r="L702" s="63"/>
      <c r="M702" s="8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10">
        <v>1162</v>
      </c>
      <c r="B703" s="13" t="s">
        <v>1142</v>
      </c>
      <c r="C703" s="13">
        <v>1</v>
      </c>
      <c r="D703" s="13" t="s">
        <v>88</v>
      </c>
      <c r="E703" s="13" t="s">
        <v>20</v>
      </c>
      <c r="F703" s="310" t="s">
        <v>1814</v>
      </c>
      <c r="G703" s="310" t="s">
        <v>1814</v>
      </c>
      <c r="H703" s="9"/>
      <c r="I703" s="9"/>
      <c r="J703" s="9"/>
      <c r="K703" s="9"/>
      <c r="L703" s="63"/>
      <c r="M703" s="8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10">
        <v>1166</v>
      </c>
      <c r="B704" s="13" t="s">
        <v>1146</v>
      </c>
      <c r="C704" s="13">
        <v>1</v>
      </c>
      <c r="D704" s="13" t="s">
        <v>88</v>
      </c>
      <c r="E704" s="13" t="s">
        <v>20</v>
      </c>
      <c r="F704" s="310" t="s">
        <v>1814</v>
      </c>
      <c r="G704" s="310" t="s">
        <v>1814</v>
      </c>
      <c r="H704" s="9"/>
      <c r="I704" s="9"/>
      <c r="J704" s="9"/>
      <c r="K704" s="9"/>
      <c r="L704" s="63"/>
      <c r="M704" s="8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10">
        <v>1167</v>
      </c>
      <c r="B705" s="13" t="s">
        <v>1147</v>
      </c>
      <c r="C705" s="13">
        <v>1</v>
      </c>
      <c r="D705" s="13" t="s">
        <v>88</v>
      </c>
      <c r="E705" s="13" t="s">
        <v>20</v>
      </c>
      <c r="F705" s="310" t="s">
        <v>1814</v>
      </c>
      <c r="G705" s="310" t="s">
        <v>1814</v>
      </c>
      <c r="H705" s="9"/>
      <c r="I705" s="9"/>
      <c r="J705" s="9"/>
      <c r="K705" s="9"/>
      <c r="L705" s="63"/>
      <c r="M705" s="8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10">
        <v>1212</v>
      </c>
      <c r="B706" s="13" t="s">
        <v>1184</v>
      </c>
      <c r="C706" s="13">
        <v>1</v>
      </c>
      <c r="D706" s="13" t="s">
        <v>61</v>
      </c>
      <c r="E706" s="13" t="s">
        <v>20</v>
      </c>
      <c r="F706" s="310" t="s">
        <v>1814</v>
      </c>
      <c r="G706" s="310" t="s">
        <v>1814</v>
      </c>
      <c r="H706" s="9"/>
      <c r="I706" s="9"/>
      <c r="J706" s="9"/>
      <c r="K706" s="9"/>
      <c r="L706" s="63"/>
      <c r="M706" s="8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10">
        <v>1214</v>
      </c>
      <c r="B707" s="13" t="s">
        <v>1186</v>
      </c>
      <c r="C707" s="13">
        <v>1</v>
      </c>
      <c r="D707" s="13" t="s">
        <v>61</v>
      </c>
      <c r="E707" s="13" t="s">
        <v>20</v>
      </c>
      <c r="F707" s="310" t="s">
        <v>1814</v>
      </c>
      <c r="G707" s="310" t="s">
        <v>1814</v>
      </c>
      <c r="H707" s="9"/>
      <c r="I707" s="9"/>
      <c r="J707" s="9"/>
      <c r="K707" s="9"/>
      <c r="L707" s="63"/>
      <c r="M707" s="8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10">
        <v>1216</v>
      </c>
      <c r="B708" s="13" t="s">
        <v>1188</v>
      </c>
      <c r="C708" s="13">
        <v>1</v>
      </c>
      <c r="D708" s="13" t="s">
        <v>61</v>
      </c>
      <c r="E708" s="13" t="s">
        <v>20</v>
      </c>
      <c r="F708" s="310" t="s">
        <v>1814</v>
      </c>
      <c r="G708" s="310" t="s">
        <v>1814</v>
      </c>
      <c r="H708" s="9"/>
      <c r="I708" s="9"/>
      <c r="J708" s="9"/>
      <c r="K708" s="9"/>
      <c r="L708" s="63"/>
      <c r="M708" s="8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10">
        <v>1288</v>
      </c>
      <c r="B709" s="10" t="s">
        <v>1242</v>
      </c>
      <c r="C709" s="10">
        <v>1</v>
      </c>
      <c r="D709" s="10" t="s">
        <v>34</v>
      </c>
      <c r="E709" s="10" t="s">
        <v>20</v>
      </c>
      <c r="F709" s="310" t="s">
        <v>1814</v>
      </c>
      <c r="G709" s="310" t="s">
        <v>1814</v>
      </c>
      <c r="H709" s="9"/>
      <c r="I709" s="9"/>
      <c r="J709" s="9"/>
      <c r="K709" s="9"/>
      <c r="L709" s="63"/>
      <c r="M709" s="8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10">
        <v>1336</v>
      </c>
      <c r="B710" s="10" t="s">
        <v>1290</v>
      </c>
      <c r="C710" s="10">
        <v>1</v>
      </c>
      <c r="D710" s="10" t="s">
        <v>34</v>
      </c>
      <c r="E710" s="10" t="s">
        <v>20</v>
      </c>
      <c r="F710" s="310" t="s">
        <v>1814</v>
      </c>
      <c r="G710" s="310" t="s">
        <v>1814</v>
      </c>
      <c r="H710" s="9"/>
      <c r="I710" s="9"/>
      <c r="J710" s="9"/>
      <c r="K710" s="9"/>
      <c r="L710" s="63"/>
      <c r="M710" s="8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10">
        <v>1351</v>
      </c>
      <c r="B711" s="10" t="s">
        <v>1305</v>
      </c>
      <c r="C711" s="10">
        <v>1</v>
      </c>
      <c r="D711" s="10" t="s">
        <v>42</v>
      </c>
      <c r="E711" s="10" t="s">
        <v>20</v>
      </c>
      <c r="F711" s="310" t="s">
        <v>1814</v>
      </c>
      <c r="G711" s="310" t="s">
        <v>1814</v>
      </c>
      <c r="H711" s="9"/>
      <c r="I711" s="9"/>
      <c r="J711" s="9"/>
      <c r="K711" s="9"/>
      <c r="L711" s="63"/>
      <c r="M711" s="8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10">
        <v>1</v>
      </c>
      <c r="B712" s="11" t="s">
        <v>18</v>
      </c>
      <c r="C712" s="12">
        <v>2</v>
      </c>
      <c r="D712" s="11" t="s">
        <v>19</v>
      </c>
      <c r="E712" s="11" t="s">
        <v>20</v>
      </c>
      <c r="F712" s="310" t="s">
        <v>1814</v>
      </c>
      <c r="G712" s="310" t="s">
        <v>1814</v>
      </c>
      <c r="H712" s="9"/>
      <c r="I712" s="9"/>
      <c r="J712" s="9"/>
      <c r="K712" s="9"/>
      <c r="L712" s="63"/>
      <c r="M712" s="8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10">
        <v>113</v>
      </c>
      <c r="B713" s="13" t="s">
        <v>191</v>
      </c>
      <c r="C713" s="13">
        <v>2</v>
      </c>
      <c r="D713" s="13" t="s">
        <v>76</v>
      </c>
      <c r="E713" s="13" t="s">
        <v>20</v>
      </c>
      <c r="F713" s="310" t="s">
        <v>1814</v>
      </c>
      <c r="G713" s="310" t="s">
        <v>1814</v>
      </c>
      <c r="H713" s="63"/>
      <c r="I713" s="9"/>
      <c r="J713" s="9"/>
      <c r="K713" s="9"/>
      <c r="L713" s="63"/>
      <c r="M713" s="8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10">
        <v>194</v>
      </c>
      <c r="B714" s="13" t="s">
        <v>263</v>
      </c>
      <c r="C714" s="13">
        <v>2</v>
      </c>
      <c r="D714" s="13" t="s">
        <v>58</v>
      </c>
      <c r="E714" s="13" t="s">
        <v>20</v>
      </c>
      <c r="F714" s="310" t="s">
        <v>1814</v>
      </c>
      <c r="G714" s="310" t="s">
        <v>1814</v>
      </c>
      <c r="H714" s="63"/>
      <c r="I714" s="9"/>
      <c r="J714" s="9"/>
      <c r="K714" s="9"/>
      <c r="L714" s="63"/>
      <c r="M714" s="8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10">
        <v>204</v>
      </c>
      <c r="B715" s="13" t="s">
        <v>272</v>
      </c>
      <c r="C715" s="13">
        <v>2</v>
      </c>
      <c r="D715" s="13" t="s">
        <v>31</v>
      </c>
      <c r="E715" s="13" t="s">
        <v>20</v>
      </c>
      <c r="F715" s="310" t="s">
        <v>1814</v>
      </c>
      <c r="G715" s="310" t="s">
        <v>1814</v>
      </c>
      <c r="H715" s="63"/>
      <c r="I715" s="9"/>
      <c r="J715" s="9"/>
      <c r="K715" s="9"/>
      <c r="L715" s="63"/>
      <c r="M715" s="8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10">
        <v>205</v>
      </c>
      <c r="B716" s="13" t="s">
        <v>273</v>
      </c>
      <c r="C716" s="13">
        <v>2</v>
      </c>
      <c r="D716" s="13" t="s">
        <v>31</v>
      </c>
      <c r="E716" s="13" t="s">
        <v>20</v>
      </c>
      <c r="F716" s="310" t="s">
        <v>1814</v>
      </c>
      <c r="G716" s="310" t="s">
        <v>1814</v>
      </c>
      <c r="H716" s="63"/>
      <c r="I716" s="9"/>
      <c r="J716" s="9"/>
      <c r="K716" s="9"/>
      <c r="L716" s="63"/>
      <c r="M716" s="8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10">
        <v>269</v>
      </c>
      <c r="B717" s="67" t="s">
        <v>327</v>
      </c>
      <c r="C717" s="13">
        <v>2</v>
      </c>
      <c r="D717" s="10" t="s">
        <v>47</v>
      </c>
      <c r="E717" s="13" t="s">
        <v>20</v>
      </c>
      <c r="F717" s="310" t="s">
        <v>1814</v>
      </c>
      <c r="G717" s="310" t="s">
        <v>1814</v>
      </c>
      <c r="H717" s="63"/>
      <c r="I717" s="8"/>
      <c r="J717" s="9"/>
      <c r="K717" s="9"/>
      <c r="L717" s="63"/>
      <c r="M717" s="8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10">
        <v>270</v>
      </c>
      <c r="B718" s="67" t="s">
        <v>328</v>
      </c>
      <c r="C718" s="13">
        <v>2</v>
      </c>
      <c r="D718" s="10" t="s">
        <v>47</v>
      </c>
      <c r="E718" s="13" t="s">
        <v>20</v>
      </c>
      <c r="F718" s="310" t="s">
        <v>1814</v>
      </c>
      <c r="G718" s="310" t="s">
        <v>1814</v>
      </c>
      <c r="H718" s="63"/>
      <c r="I718" s="8"/>
      <c r="J718" s="9"/>
      <c r="K718" s="9"/>
      <c r="L718" s="63"/>
      <c r="M718" s="8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10">
        <v>272</v>
      </c>
      <c r="B719" s="67" t="s">
        <v>330</v>
      </c>
      <c r="C719" s="13">
        <v>2</v>
      </c>
      <c r="D719" s="10" t="s">
        <v>47</v>
      </c>
      <c r="E719" s="13" t="s">
        <v>20</v>
      </c>
      <c r="F719" s="310" t="s">
        <v>1814</v>
      </c>
      <c r="G719" s="310" t="s">
        <v>1814</v>
      </c>
      <c r="H719" s="64"/>
      <c r="I719" s="8"/>
      <c r="J719" s="9"/>
      <c r="K719" s="9"/>
      <c r="L719" s="63"/>
      <c r="M719" s="8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10">
        <v>273</v>
      </c>
      <c r="B720" s="67" t="s">
        <v>331</v>
      </c>
      <c r="C720" s="13">
        <v>2</v>
      </c>
      <c r="D720" s="10" t="s">
        <v>47</v>
      </c>
      <c r="E720" s="13" t="s">
        <v>20</v>
      </c>
      <c r="F720" s="310" t="s">
        <v>1814</v>
      </c>
      <c r="G720" s="310" t="s">
        <v>1814</v>
      </c>
      <c r="H720" s="42"/>
      <c r="I720" s="8"/>
      <c r="J720" s="9"/>
      <c r="K720" s="9"/>
      <c r="L720" s="63"/>
      <c r="M720" s="8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10">
        <v>304</v>
      </c>
      <c r="B721" s="13" t="s">
        <v>358</v>
      </c>
      <c r="C721" s="13">
        <v>2</v>
      </c>
      <c r="D721" s="13" t="s">
        <v>67</v>
      </c>
      <c r="E721" s="13" t="s">
        <v>20</v>
      </c>
      <c r="F721" s="310" t="s">
        <v>1814</v>
      </c>
      <c r="G721" s="310" t="s">
        <v>1814</v>
      </c>
      <c r="H721" s="42"/>
      <c r="I721" s="8"/>
      <c r="J721" s="9"/>
      <c r="K721" s="9"/>
      <c r="L721" s="63"/>
      <c r="M721" s="8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10">
        <v>427</v>
      </c>
      <c r="B722" s="13" t="s">
        <v>468</v>
      </c>
      <c r="C722" s="13">
        <v>2</v>
      </c>
      <c r="D722" s="13" t="s">
        <v>82</v>
      </c>
      <c r="E722" s="13" t="s">
        <v>20</v>
      </c>
      <c r="F722" s="310" t="s">
        <v>1814</v>
      </c>
      <c r="G722" s="310" t="s">
        <v>1814</v>
      </c>
      <c r="H722" s="42"/>
      <c r="I722" s="8"/>
      <c r="J722" s="9"/>
      <c r="K722" s="9"/>
      <c r="L722" s="63"/>
      <c r="M722" s="8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10">
        <v>432</v>
      </c>
      <c r="B723" s="13" t="s">
        <v>473</v>
      </c>
      <c r="C723" s="13">
        <v>2</v>
      </c>
      <c r="D723" s="13" t="s">
        <v>82</v>
      </c>
      <c r="E723" s="13" t="s">
        <v>20</v>
      </c>
      <c r="F723" s="310" t="s">
        <v>1814</v>
      </c>
      <c r="G723" s="310" t="s">
        <v>1814</v>
      </c>
      <c r="H723" s="42"/>
      <c r="I723" s="8"/>
      <c r="J723" s="9"/>
      <c r="K723" s="9"/>
      <c r="L723" s="63"/>
      <c r="M723" s="8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10">
        <v>439</v>
      </c>
      <c r="B724" s="41" t="s">
        <v>480</v>
      </c>
      <c r="C724" s="41">
        <v>2</v>
      </c>
      <c r="D724" s="13" t="s">
        <v>82</v>
      </c>
      <c r="E724" s="41" t="s">
        <v>20</v>
      </c>
      <c r="F724" s="310" t="s">
        <v>1814</v>
      </c>
      <c r="G724" s="310" t="s">
        <v>1814</v>
      </c>
      <c r="H724" s="42"/>
      <c r="I724" s="8"/>
      <c r="J724" s="9"/>
      <c r="K724" s="9"/>
      <c r="L724" s="63"/>
      <c r="M724" s="8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10">
        <v>537</v>
      </c>
      <c r="B725" s="13" t="s">
        <v>574</v>
      </c>
      <c r="C725" s="13">
        <v>2</v>
      </c>
      <c r="D725" s="13" t="s">
        <v>94</v>
      </c>
      <c r="E725" s="13" t="s">
        <v>20</v>
      </c>
      <c r="F725" s="310" t="s">
        <v>1814</v>
      </c>
      <c r="G725" s="310" t="s">
        <v>1814</v>
      </c>
      <c r="H725" s="42"/>
      <c r="I725" s="8"/>
      <c r="J725" s="9"/>
      <c r="K725" s="9"/>
      <c r="L725" s="63"/>
      <c r="M725" s="8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10">
        <v>558</v>
      </c>
      <c r="B726" s="13" t="s">
        <v>595</v>
      </c>
      <c r="C726" s="13">
        <v>2</v>
      </c>
      <c r="D726" s="13" t="s">
        <v>94</v>
      </c>
      <c r="E726" s="13" t="s">
        <v>20</v>
      </c>
      <c r="F726" s="310" t="s">
        <v>1814</v>
      </c>
      <c r="G726" s="310" t="s">
        <v>1814</v>
      </c>
      <c r="H726" s="42"/>
      <c r="I726" s="8"/>
      <c r="J726" s="9"/>
      <c r="K726" s="9"/>
      <c r="L726" s="63"/>
      <c r="M726" s="8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10">
        <v>561</v>
      </c>
      <c r="B727" s="13" t="s">
        <v>598</v>
      </c>
      <c r="C727" s="13">
        <v>2</v>
      </c>
      <c r="D727" s="13" t="s">
        <v>94</v>
      </c>
      <c r="E727" s="13" t="s">
        <v>20</v>
      </c>
      <c r="F727" s="310" t="s">
        <v>1814</v>
      </c>
      <c r="G727" s="310" t="s">
        <v>1814</v>
      </c>
      <c r="H727" s="42"/>
      <c r="I727" s="8"/>
      <c r="J727" s="9"/>
      <c r="K727" s="9"/>
      <c r="L727" s="63"/>
      <c r="M727" s="8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10">
        <v>562</v>
      </c>
      <c r="B728" s="13" t="s">
        <v>599</v>
      </c>
      <c r="C728" s="13">
        <v>2</v>
      </c>
      <c r="D728" s="13" t="s">
        <v>94</v>
      </c>
      <c r="E728" s="13" t="s">
        <v>20</v>
      </c>
      <c r="F728" s="310" t="s">
        <v>1814</v>
      </c>
      <c r="G728" s="310" t="s">
        <v>1814</v>
      </c>
      <c r="H728" s="42"/>
      <c r="I728" s="8"/>
      <c r="J728" s="9"/>
      <c r="K728" s="9"/>
      <c r="L728" s="63"/>
      <c r="M728" s="8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10">
        <v>564</v>
      </c>
      <c r="B729" s="41" t="s">
        <v>601</v>
      </c>
      <c r="C729" s="41">
        <v>2</v>
      </c>
      <c r="D729" s="13" t="s">
        <v>94</v>
      </c>
      <c r="E729" s="41" t="s">
        <v>20</v>
      </c>
      <c r="F729" s="310" t="s">
        <v>1814</v>
      </c>
      <c r="G729" s="310" t="s">
        <v>1814</v>
      </c>
      <c r="H729" s="42"/>
      <c r="I729" s="8"/>
      <c r="J729" s="9"/>
      <c r="K729" s="9"/>
      <c r="L729" s="63"/>
      <c r="M729" s="8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10">
        <v>565</v>
      </c>
      <c r="B730" s="13" t="s">
        <v>602</v>
      </c>
      <c r="C730" s="13">
        <v>2</v>
      </c>
      <c r="D730" s="13" t="s">
        <v>94</v>
      </c>
      <c r="E730" s="13" t="s">
        <v>20</v>
      </c>
      <c r="F730" s="310" t="s">
        <v>1814</v>
      </c>
      <c r="G730" s="310" t="s">
        <v>1814</v>
      </c>
      <c r="H730" s="42"/>
      <c r="I730" s="8"/>
      <c r="J730" s="9"/>
      <c r="K730" s="9"/>
      <c r="L730" s="63"/>
      <c r="M730" s="8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10">
        <v>782</v>
      </c>
      <c r="B731" s="13" t="s">
        <v>802</v>
      </c>
      <c r="C731" s="13">
        <v>2</v>
      </c>
      <c r="D731" s="13" t="s">
        <v>64</v>
      </c>
      <c r="E731" s="13" t="s">
        <v>20</v>
      </c>
      <c r="F731" s="310" t="s">
        <v>1814</v>
      </c>
      <c r="G731" s="310" t="s">
        <v>1814</v>
      </c>
      <c r="H731" s="64"/>
      <c r="I731" s="9"/>
      <c r="J731" s="9"/>
      <c r="K731" s="9"/>
      <c r="L731" s="63"/>
      <c r="M731" s="8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10">
        <v>784</v>
      </c>
      <c r="B732" s="13" t="s">
        <v>804</v>
      </c>
      <c r="C732" s="13">
        <v>2</v>
      </c>
      <c r="D732" s="13" t="s">
        <v>64</v>
      </c>
      <c r="E732" s="13" t="s">
        <v>20</v>
      </c>
      <c r="F732" s="310" t="s">
        <v>1814</v>
      </c>
      <c r="G732" s="310" t="s">
        <v>1814</v>
      </c>
      <c r="H732" s="64"/>
      <c r="I732" s="9"/>
      <c r="J732" s="9"/>
      <c r="K732" s="9"/>
      <c r="L732" s="63"/>
      <c r="M732" s="8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10">
        <v>845</v>
      </c>
      <c r="B733" s="65" t="s">
        <v>857</v>
      </c>
      <c r="C733" s="65">
        <v>2</v>
      </c>
      <c r="D733" s="65" t="s">
        <v>91</v>
      </c>
      <c r="E733" s="65" t="s">
        <v>20</v>
      </c>
      <c r="F733" s="310" t="s">
        <v>1814</v>
      </c>
      <c r="G733" s="310" t="s">
        <v>1814</v>
      </c>
      <c r="H733" s="42"/>
      <c r="I733" s="9"/>
      <c r="J733" s="9"/>
      <c r="K733" s="9"/>
      <c r="L733" s="63"/>
      <c r="M733" s="8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10">
        <v>846</v>
      </c>
      <c r="B734" s="65" t="s">
        <v>858</v>
      </c>
      <c r="C734" s="65">
        <v>2</v>
      </c>
      <c r="D734" s="65" t="s">
        <v>91</v>
      </c>
      <c r="E734" s="65" t="s">
        <v>20</v>
      </c>
      <c r="F734" s="310" t="s">
        <v>1814</v>
      </c>
      <c r="G734" s="310" t="s">
        <v>1814</v>
      </c>
      <c r="H734" s="42"/>
      <c r="I734" s="9"/>
      <c r="J734" s="9"/>
      <c r="K734" s="9"/>
      <c r="L734" s="63"/>
      <c r="M734" s="8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10">
        <v>850</v>
      </c>
      <c r="B735" s="65" t="s">
        <v>862</v>
      </c>
      <c r="C735" s="65">
        <v>2</v>
      </c>
      <c r="D735" s="65" t="s">
        <v>91</v>
      </c>
      <c r="E735" s="65" t="s">
        <v>20</v>
      </c>
      <c r="F735" s="310" t="s">
        <v>1814</v>
      </c>
      <c r="G735" s="310" t="s">
        <v>1814</v>
      </c>
      <c r="H735" s="42"/>
      <c r="I735" s="9"/>
      <c r="J735" s="9"/>
      <c r="K735" s="9"/>
      <c r="L735" s="63"/>
      <c r="M735" s="8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10">
        <v>852</v>
      </c>
      <c r="B736" s="65" t="s">
        <v>864</v>
      </c>
      <c r="C736" s="65">
        <v>2</v>
      </c>
      <c r="D736" s="65" t="s">
        <v>91</v>
      </c>
      <c r="E736" s="65" t="s">
        <v>20</v>
      </c>
      <c r="F736" s="310" t="s">
        <v>1814</v>
      </c>
      <c r="G736" s="310" t="s">
        <v>1814</v>
      </c>
      <c r="H736" s="42"/>
      <c r="I736" s="9"/>
      <c r="J736" s="9"/>
      <c r="K736" s="9"/>
      <c r="L736" s="63"/>
      <c r="M736" s="8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10">
        <v>896</v>
      </c>
      <c r="B737" s="75" t="s">
        <v>901</v>
      </c>
      <c r="C737" s="76">
        <v>2</v>
      </c>
      <c r="D737" s="10" t="s">
        <v>44</v>
      </c>
      <c r="E737" s="76" t="s">
        <v>20</v>
      </c>
      <c r="F737" s="310" t="s">
        <v>1814</v>
      </c>
      <c r="G737" s="310" t="s">
        <v>1814</v>
      </c>
      <c r="H737" s="42"/>
      <c r="I737" s="9"/>
      <c r="J737" s="9"/>
      <c r="K737" s="9"/>
      <c r="L737" s="63"/>
      <c r="M737" s="8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10">
        <v>964</v>
      </c>
      <c r="B738" s="13" t="s">
        <v>961</v>
      </c>
      <c r="C738" s="41">
        <v>2</v>
      </c>
      <c r="D738" s="13" t="s">
        <v>25</v>
      </c>
      <c r="E738" s="41" t="s">
        <v>20</v>
      </c>
      <c r="F738" s="310" t="s">
        <v>1814</v>
      </c>
      <c r="G738" s="310" t="s">
        <v>1814</v>
      </c>
      <c r="H738" s="63"/>
      <c r="I738" s="9"/>
      <c r="J738" s="9"/>
      <c r="K738" s="9"/>
      <c r="L738" s="63"/>
      <c r="M738" s="8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10">
        <v>1038</v>
      </c>
      <c r="B739" s="13" t="s">
        <v>1026</v>
      </c>
      <c r="C739" s="13">
        <v>2</v>
      </c>
      <c r="D739" s="13" t="s">
        <v>42</v>
      </c>
      <c r="E739" s="13" t="s">
        <v>20</v>
      </c>
      <c r="F739" s="310" t="s">
        <v>1814</v>
      </c>
      <c r="G739" s="310" t="s">
        <v>1814</v>
      </c>
      <c r="H739" s="63"/>
      <c r="I739" s="9"/>
      <c r="J739" s="9"/>
      <c r="K739" s="9"/>
      <c r="L739" s="63"/>
      <c r="M739" s="8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10">
        <v>1039</v>
      </c>
      <c r="B740" s="13" t="s">
        <v>1027</v>
      </c>
      <c r="C740" s="13">
        <v>2</v>
      </c>
      <c r="D740" s="13" t="s">
        <v>42</v>
      </c>
      <c r="E740" s="13" t="s">
        <v>20</v>
      </c>
      <c r="F740" s="310" t="s">
        <v>1814</v>
      </c>
      <c r="G740" s="310" t="s">
        <v>1814</v>
      </c>
      <c r="H740" s="63"/>
      <c r="I740" s="9"/>
      <c r="J740" s="9"/>
      <c r="K740" s="9"/>
      <c r="L740" s="63"/>
      <c r="M740" s="8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10">
        <v>1156</v>
      </c>
      <c r="B741" s="13" t="s">
        <v>1136</v>
      </c>
      <c r="C741" s="13">
        <v>2</v>
      </c>
      <c r="D741" s="13" t="s">
        <v>88</v>
      </c>
      <c r="E741" s="13" t="s">
        <v>20</v>
      </c>
      <c r="F741" s="310" t="s">
        <v>1814</v>
      </c>
      <c r="G741" s="310" t="s">
        <v>1814</v>
      </c>
      <c r="H741" s="63"/>
      <c r="I741" s="9"/>
      <c r="J741" s="9"/>
      <c r="K741" s="9"/>
      <c r="L741" s="63"/>
      <c r="M741" s="8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10">
        <v>1159</v>
      </c>
      <c r="B742" s="41" t="s">
        <v>1139</v>
      </c>
      <c r="C742" s="41">
        <v>2</v>
      </c>
      <c r="D742" s="13" t="s">
        <v>88</v>
      </c>
      <c r="E742" s="41" t="s">
        <v>20</v>
      </c>
      <c r="F742" s="310" t="s">
        <v>1814</v>
      </c>
      <c r="G742" s="310" t="s">
        <v>1814</v>
      </c>
      <c r="H742" s="63"/>
      <c r="I742" s="9"/>
      <c r="J742" s="9"/>
      <c r="K742" s="9"/>
      <c r="L742" s="63"/>
      <c r="M742" s="8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10">
        <v>1163</v>
      </c>
      <c r="B743" s="13" t="s">
        <v>1143</v>
      </c>
      <c r="C743" s="13">
        <v>2</v>
      </c>
      <c r="D743" s="13" t="s">
        <v>88</v>
      </c>
      <c r="E743" s="13" t="s">
        <v>20</v>
      </c>
      <c r="F743" s="310" t="s">
        <v>1814</v>
      </c>
      <c r="G743" s="310" t="s">
        <v>1814</v>
      </c>
      <c r="H743" s="63"/>
      <c r="I743" s="9"/>
      <c r="J743" s="9"/>
      <c r="K743" s="9"/>
      <c r="L743" s="63"/>
      <c r="M743" s="8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10">
        <v>1171</v>
      </c>
      <c r="B744" s="13" t="s">
        <v>1151</v>
      </c>
      <c r="C744" s="13">
        <v>2</v>
      </c>
      <c r="D744" s="13" t="s">
        <v>88</v>
      </c>
      <c r="E744" s="13" t="s">
        <v>20</v>
      </c>
      <c r="F744" s="310" t="s">
        <v>1814</v>
      </c>
      <c r="G744" s="310" t="s">
        <v>1814</v>
      </c>
      <c r="H744" s="63"/>
      <c r="I744" s="9"/>
      <c r="J744" s="9"/>
      <c r="K744" s="9"/>
      <c r="L744" s="63"/>
      <c r="M744" s="8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10">
        <v>1218</v>
      </c>
      <c r="B745" s="13" t="s">
        <v>1190</v>
      </c>
      <c r="C745" s="13">
        <v>2</v>
      </c>
      <c r="D745" s="13" t="s">
        <v>61</v>
      </c>
      <c r="E745" s="13" t="s">
        <v>20</v>
      </c>
      <c r="F745" s="310" t="s">
        <v>1814</v>
      </c>
      <c r="G745" s="310" t="s">
        <v>1814</v>
      </c>
      <c r="H745" s="63"/>
      <c r="I745" s="9"/>
      <c r="J745" s="9"/>
      <c r="K745" s="9"/>
      <c r="L745" s="63"/>
      <c r="M745" s="8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10">
        <v>1220</v>
      </c>
      <c r="B746" s="13" t="s">
        <v>1192</v>
      </c>
      <c r="C746" s="13">
        <v>2</v>
      </c>
      <c r="D746" s="13" t="s">
        <v>61</v>
      </c>
      <c r="E746" s="13" t="s">
        <v>20</v>
      </c>
      <c r="F746" s="310" t="s">
        <v>1814</v>
      </c>
      <c r="G746" s="310" t="s">
        <v>1814</v>
      </c>
      <c r="H746" s="74"/>
      <c r="I746" s="9"/>
      <c r="J746" s="9"/>
      <c r="K746" s="9"/>
      <c r="L746" s="63"/>
      <c r="M746" s="8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10">
        <v>1287</v>
      </c>
      <c r="B747" s="10" t="s">
        <v>1241</v>
      </c>
      <c r="C747" s="10">
        <v>2</v>
      </c>
      <c r="D747" s="10" t="s">
        <v>34</v>
      </c>
      <c r="E747" s="10" t="s">
        <v>20</v>
      </c>
      <c r="F747" s="310" t="s">
        <v>1814</v>
      </c>
      <c r="G747" s="310" t="s">
        <v>1814</v>
      </c>
      <c r="H747" s="63"/>
      <c r="I747" s="9"/>
      <c r="J747" s="9"/>
      <c r="K747" s="9"/>
      <c r="L747" s="63"/>
      <c r="M747" s="8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10">
        <v>1289</v>
      </c>
      <c r="B748" s="10" t="s">
        <v>1243</v>
      </c>
      <c r="C748" s="10">
        <v>2</v>
      </c>
      <c r="D748" s="10" t="s">
        <v>34</v>
      </c>
      <c r="E748" s="10" t="s">
        <v>20</v>
      </c>
      <c r="F748" s="310" t="s">
        <v>1814</v>
      </c>
      <c r="G748" s="310" t="s">
        <v>1814</v>
      </c>
      <c r="H748" s="74"/>
      <c r="I748" s="9"/>
      <c r="J748" s="9"/>
      <c r="K748" s="9"/>
      <c r="L748" s="63"/>
      <c r="M748" s="8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10">
        <v>1290</v>
      </c>
      <c r="B749" s="10" t="s">
        <v>1244</v>
      </c>
      <c r="C749" s="10">
        <v>2</v>
      </c>
      <c r="D749" s="10" t="s">
        <v>34</v>
      </c>
      <c r="E749" s="10" t="s">
        <v>20</v>
      </c>
      <c r="F749" s="310" t="s">
        <v>1814</v>
      </c>
      <c r="G749" s="310" t="s">
        <v>1814</v>
      </c>
      <c r="H749" s="74"/>
      <c r="I749" s="9"/>
      <c r="J749" s="9"/>
      <c r="K749" s="9"/>
      <c r="L749" s="63"/>
      <c r="M749" s="8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10">
        <v>1329</v>
      </c>
      <c r="B750" s="10" t="s">
        <v>1283</v>
      </c>
      <c r="C750" s="10">
        <v>2</v>
      </c>
      <c r="D750" s="10" t="s">
        <v>34</v>
      </c>
      <c r="E750" s="10" t="s">
        <v>20</v>
      </c>
      <c r="F750" s="310" t="s">
        <v>1814</v>
      </c>
      <c r="G750" s="310" t="s">
        <v>1814</v>
      </c>
      <c r="H750" s="74"/>
      <c r="I750" s="9"/>
      <c r="J750" s="9"/>
      <c r="K750" s="9"/>
      <c r="L750" s="63"/>
      <c r="M750" s="8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10">
        <v>1332</v>
      </c>
      <c r="B751" s="10" t="s">
        <v>1286</v>
      </c>
      <c r="C751" s="10">
        <v>2</v>
      </c>
      <c r="D751" s="10" t="s">
        <v>34</v>
      </c>
      <c r="E751" s="10" t="s">
        <v>20</v>
      </c>
      <c r="F751" s="310" t="s">
        <v>1814</v>
      </c>
      <c r="G751" s="310" t="s">
        <v>1814</v>
      </c>
      <c r="H751" s="74"/>
      <c r="I751" s="9"/>
      <c r="J751" s="9"/>
      <c r="K751" s="9"/>
      <c r="L751" s="63"/>
      <c r="M751" s="8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10">
        <v>1334</v>
      </c>
      <c r="B752" s="10" t="s">
        <v>1288</v>
      </c>
      <c r="C752" s="10">
        <v>2</v>
      </c>
      <c r="D752" s="10" t="s">
        <v>34</v>
      </c>
      <c r="E752" s="10" t="s">
        <v>20</v>
      </c>
      <c r="F752" s="310" t="s">
        <v>1814</v>
      </c>
      <c r="G752" s="310" t="s">
        <v>1814</v>
      </c>
      <c r="H752" s="74"/>
      <c r="I752" s="9"/>
      <c r="J752" s="9"/>
      <c r="K752" s="9"/>
      <c r="L752" s="63"/>
      <c r="M752" s="8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10">
        <v>1337</v>
      </c>
      <c r="B753" s="10" t="s">
        <v>1291</v>
      </c>
      <c r="C753" s="10">
        <v>2</v>
      </c>
      <c r="D753" s="10" t="s">
        <v>34</v>
      </c>
      <c r="E753" s="10" t="s">
        <v>20</v>
      </c>
      <c r="F753" s="310" t="s">
        <v>1814</v>
      </c>
      <c r="G753" s="310" t="s">
        <v>1814</v>
      </c>
      <c r="H753" s="74"/>
      <c r="I753" s="9"/>
      <c r="J753" s="9"/>
      <c r="K753" s="9"/>
      <c r="L753" s="63"/>
      <c r="M753" s="8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10">
        <v>1343</v>
      </c>
      <c r="B754" s="10" t="s">
        <v>1297</v>
      </c>
      <c r="C754" s="10">
        <v>2</v>
      </c>
      <c r="D754" s="10" t="s">
        <v>34</v>
      </c>
      <c r="E754" s="10" t="s">
        <v>20</v>
      </c>
      <c r="F754" s="310" t="s">
        <v>1814</v>
      </c>
      <c r="G754" s="310" t="s">
        <v>1814</v>
      </c>
      <c r="H754" s="74"/>
      <c r="I754" s="9"/>
      <c r="J754" s="9"/>
      <c r="K754" s="9"/>
      <c r="L754" s="63"/>
      <c r="M754" s="8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10">
        <v>2</v>
      </c>
      <c r="B755" s="11" t="s">
        <v>23</v>
      </c>
      <c r="C755" s="12">
        <v>3</v>
      </c>
      <c r="D755" s="11" t="s">
        <v>19</v>
      </c>
      <c r="E755" s="11" t="s">
        <v>20</v>
      </c>
      <c r="F755" s="311" t="s">
        <v>1815</v>
      </c>
      <c r="G755" s="311" t="s">
        <v>1815</v>
      </c>
      <c r="H755" s="74"/>
      <c r="I755" s="9"/>
      <c r="J755" s="9"/>
      <c r="K755" s="9"/>
      <c r="L755" s="63"/>
      <c r="M755" s="8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10">
        <v>3</v>
      </c>
      <c r="B756" s="11" t="s">
        <v>26</v>
      </c>
      <c r="C756" s="12">
        <v>3</v>
      </c>
      <c r="D756" s="11" t="s">
        <v>19</v>
      </c>
      <c r="E756" s="11" t="s">
        <v>20</v>
      </c>
      <c r="F756" s="311" t="s">
        <v>1815</v>
      </c>
      <c r="G756" s="311" t="s">
        <v>1815</v>
      </c>
      <c r="H756" s="74"/>
      <c r="I756" s="9"/>
      <c r="J756" s="9"/>
      <c r="K756" s="9"/>
      <c r="L756" s="63"/>
      <c r="M756" s="8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10">
        <v>4</v>
      </c>
      <c r="B757" s="11" t="s">
        <v>29</v>
      </c>
      <c r="C757" s="12">
        <v>3</v>
      </c>
      <c r="D757" s="11" t="s">
        <v>19</v>
      </c>
      <c r="E757" s="11" t="s">
        <v>20</v>
      </c>
      <c r="F757" s="311" t="s">
        <v>1815</v>
      </c>
      <c r="G757" s="311" t="s">
        <v>1815</v>
      </c>
      <c r="H757" s="74"/>
      <c r="I757" s="9"/>
      <c r="J757" s="9"/>
      <c r="K757" s="9"/>
      <c r="L757" s="63"/>
      <c r="M757" s="8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10">
        <v>5</v>
      </c>
      <c r="B758" s="11" t="s">
        <v>32</v>
      </c>
      <c r="C758" s="12">
        <v>3</v>
      </c>
      <c r="D758" s="11" t="s">
        <v>19</v>
      </c>
      <c r="E758" s="11" t="s">
        <v>20</v>
      </c>
      <c r="F758" s="311" t="s">
        <v>1815</v>
      </c>
      <c r="G758" s="311" t="s">
        <v>1815</v>
      </c>
      <c r="H758" s="74"/>
      <c r="I758" s="9"/>
      <c r="J758" s="9"/>
      <c r="K758" s="9"/>
      <c r="L758" s="63"/>
      <c r="M758" s="8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10">
        <v>6</v>
      </c>
      <c r="B759" s="11" t="s">
        <v>35</v>
      </c>
      <c r="C759" s="12">
        <v>3</v>
      </c>
      <c r="D759" s="11" t="s">
        <v>19</v>
      </c>
      <c r="E759" s="11" t="s">
        <v>20</v>
      </c>
      <c r="F759" s="311" t="s">
        <v>1815</v>
      </c>
      <c r="G759" s="311" t="s">
        <v>1815</v>
      </c>
      <c r="H759" s="74"/>
      <c r="I759" s="9"/>
      <c r="J759" s="9"/>
      <c r="K759" s="9"/>
      <c r="L759" s="63"/>
      <c r="M759" s="8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10">
        <v>94</v>
      </c>
      <c r="B760" s="13" t="s">
        <v>172</v>
      </c>
      <c r="C760" s="13">
        <v>3</v>
      </c>
      <c r="D760" s="13" t="s">
        <v>76</v>
      </c>
      <c r="E760" s="13" t="s">
        <v>20</v>
      </c>
      <c r="F760" s="311" t="s">
        <v>1815</v>
      </c>
      <c r="G760" s="311" t="s">
        <v>1815</v>
      </c>
      <c r="H760" s="74"/>
      <c r="I760" s="9"/>
      <c r="J760" s="9"/>
      <c r="K760" s="9"/>
      <c r="L760" s="63"/>
      <c r="M760" s="8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10">
        <v>95</v>
      </c>
      <c r="B761" s="13" t="s">
        <v>173</v>
      </c>
      <c r="C761" s="13">
        <v>3</v>
      </c>
      <c r="D761" s="13" t="s">
        <v>76</v>
      </c>
      <c r="E761" s="13" t="s">
        <v>20</v>
      </c>
      <c r="F761" s="311" t="s">
        <v>1815</v>
      </c>
      <c r="G761" s="311" t="s">
        <v>1815</v>
      </c>
      <c r="H761" s="74"/>
      <c r="I761" s="9"/>
      <c r="J761" s="9"/>
      <c r="K761" s="9"/>
      <c r="L761" s="63"/>
      <c r="M761" s="8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10">
        <v>96</v>
      </c>
      <c r="B762" s="13" t="s">
        <v>174</v>
      </c>
      <c r="C762" s="13">
        <v>3</v>
      </c>
      <c r="D762" s="13" t="s">
        <v>76</v>
      </c>
      <c r="E762" s="13" t="s">
        <v>20</v>
      </c>
      <c r="F762" s="311" t="s">
        <v>1815</v>
      </c>
      <c r="G762" s="311" t="s">
        <v>1815</v>
      </c>
      <c r="H762" s="74"/>
      <c r="I762" s="9"/>
      <c r="J762" s="9"/>
      <c r="K762" s="9"/>
      <c r="L762" s="63"/>
      <c r="M762" s="8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10">
        <v>99</v>
      </c>
      <c r="B763" s="41" t="s">
        <v>177</v>
      </c>
      <c r="C763" s="41">
        <v>3</v>
      </c>
      <c r="D763" s="13" t="s">
        <v>76</v>
      </c>
      <c r="E763" s="41" t="s">
        <v>20</v>
      </c>
      <c r="F763" s="311" t="s">
        <v>1815</v>
      </c>
      <c r="G763" s="311" t="s">
        <v>1815</v>
      </c>
      <c r="H763" s="74"/>
      <c r="I763" s="9"/>
      <c r="J763" s="9"/>
      <c r="K763" s="9"/>
      <c r="L763" s="63"/>
      <c r="M763" s="8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10">
        <v>122</v>
      </c>
      <c r="B764" s="65" t="s">
        <v>198</v>
      </c>
      <c r="C764" s="65">
        <v>3</v>
      </c>
      <c r="D764" s="66" t="s">
        <v>50</v>
      </c>
      <c r="E764" s="65" t="s">
        <v>20</v>
      </c>
      <c r="F764" s="311" t="s">
        <v>1815</v>
      </c>
      <c r="G764" s="311" t="s">
        <v>1815</v>
      </c>
      <c r="H764" s="74"/>
      <c r="I764" s="9"/>
      <c r="J764" s="9"/>
      <c r="K764" s="9"/>
      <c r="L764" s="63"/>
      <c r="M764" s="8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10">
        <v>123</v>
      </c>
      <c r="B765" s="65" t="s">
        <v>199</v>
      </c>
      <c r="C765" s="65">
        <v>3</v>
      </c>
      <c r="D765" s="66" t="s">
        <v>50</v>
      </c>
      <c r="E765" s="65" t="s">
        <v>20</v>
      </c>
      <c r="F765" s="311" t="s">
        <v>1815</v>
      </c>
      <c r="G765" s="311" t="s">
        <v>1815</v>
      </c>
      <c r="H765" s="74"/>
      <c r="I765" s="9"/>
      <c r="J765" s="9"/>
      <c r="K765" s="9"/>
      <c r="L765" s="63"/>
      <c r="M765" s="8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10">
        <v>174</v>
      </c>
      <c r="B766" s="13" t="s">
        <v>242</v>
      </c>
      <c r="C766" s="13">
        <v>3</v>
      </c>
      <c r="D766" s="13" t="s">
        <v>58</v>
      </c>
      <c r="E766" s="13" t="s">
        <v>20</v>
      </c>
      <c r="F766" s="311" t="s">
        <v>1815</v>
      </c>
      <c r="G766" s="311" t="s">
        <v>1815</v>
      </c>
      <c r="H766" s="74"/>
      <c r="I766" s="9"/>
      <c r="J766" s="9"/>
      <c r="K766" s="9"/>
      <c r="L766" s="63"/>
      <c r="M766" s="8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10">
        <v>175</v>
      </c>
      <c r="B767" s="13" t="s">
        <v>243</v>
      </c>
      <c r="C767" s="13">
        <v>3</v>
      </c>
      <c r="D767" s="13" t="s">
        <v>58</v>
      </c>
      <c r="E767" s="13" t="s">
        <v>20</v>
      </c>
      <c r="F767" s="311" t="s">
        <v>1815</v>
      </c>
      <c r="G767" s="311" t="s">
        <v>1815</v>
      </c>
      <c r="H767" s="74"/>
      <c r="I767" s="9"/>
      <c r="J767" s="9"/>
      <c r="K767" s="9"/>
      <c r="L767" s="63"/>
      <c r="M767" s="8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10">
        <v>206</v>
      </c>
      <c r="B768" s="13" t="s">
        <v>274</v>
      </c>
      <c r="C768" s="13">
        <v>3</v>
      </c>
      <c r="D768" s="13" t="s">
        <v>31</v>
      </c>
      <c r="E768" s="13" t="s">
        <v>20</v>
      </c>
      <c r="F768" s="311" t="s">
        <v>1815</v>
      </c>
      <c r="G768" s="311" t="s">
        <v>1815</v>
      </c>
      <c r="H768" s="74"/>
      <c r="I768" s="9"/>
      <c r="J768" s="9"/>
      <c r="K768" s="9"/>
      <c r="L768" s="63"/>
      <c r="M768" s="8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10">
        <v>207</v>
      </c>
      <c r="B769" s="13" t="s">
        <v>275</v>
      </c>
      <c r="C769" s="13">
        <v>3</v>
      </c>
      <c r="D769" s="13" t="s">
        <v>31</v>
      </c>
      <c r="E769" s="13" t="s">
        <v>20</v>
      </c>
      <c r="F769" s="311" t="s">
        <v>1815</v>
      </c>
      <c r="G769" s="311" t="s">
        <v>1815</v>
      </c>
      <c r="H769" s="74"/>
      <c r="I769" s="9"/>
      <c r="J769" s="9"/>
      <c r="K769" s="9"/>
      <c r="L769" s="63"/>
      <c r="M769" s="8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10">
        <v>208</v>
      </c>
      <c r="B770" s="13" t="s">
        <v>276</v>
      </c>
      <c r="C770" s="13">
        <v>3</v>
      </c>
      <c r="D770" s="13" t="s">
        <v>31</v>
      </c>
      <c r="E770" s="13" t="s">
        <v>20</v>
      </c>
      <c r="F770" s="311" t="s">
        <v>1815</v>
      </c>
      <c r="G770" s="311" t="s">
        <v>1815</v>
      </c>
      <c r="H770" s="74"/>
      <c r="I770" s="9"/>
      <c r="J770" s="9"/>
      <c r="K770" s="9"/>
      <c r="L770" s="63"/>
      <c r="M770" s="8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10">
        <v>209</v>
      </c>
      <c r="B771" s="13" t="s">
        <v>277</v>
      </c>
      <c r="C771" s="13">
        <v>3</v>
      </c>
      <c r="D771" s="13" t="s">
        <v>31</v>
      </c>
      <c r="E771" s="13" t="s">
        <v>20</v>
      </c>
      <c r="F771" s="311" t="s">
        <v>1815</v>
      </c>
      <c r="G771" s="311" t="s">
        <v>1815</v>
      </c>
      <c r="H771" s="74"/>
      <c r="I771" s="9"/>
      <c r="J771" s="9"/>
      <c r="K771" s="9"/>
      <c r="L771" s="63"/>
      <c r="M771" s="8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10">
        <v>211</v>
      </c>
      <c r="B772" s="13" t="s">
        <v>279</v>
      </c>
      <c r="C772" s="13">
        <v>3</v>
      </c>
      <c r="D772" s="13" t="s">
        <v>31</v>
      </c>
      <c r="E772" s="13" t="s">
        <v>20</v>
      </c>
      <c r="F772" s="311" t="s">
        <v>1815</v>
      </c>
      <c r="G772" s="311" t="s">
        <v>1815</v>
      </c>
      <c r="H772" s="63"/>
      <c r="I772" s="9"/>
      <c r="J772" s="9"/>
      <c r="K772" s="9"/>
      <c r="L772" s="63"/>
      <c r="M772" s="8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10">
        <v>213</v>
      </c>
      <c r="B773" s="13" t="s">
        <v>281</v>
      </c>
      <c r="C773" s="13">
        <v>3</v>
      </c>
      <c r="D773" s="13" t="s">
        <v>31</v>
      </c>
      <c r="E773" s="13" t="s">
        <v>20</v>
      </c>
      <c r="F773" s="311" t="s">
        <v>1815</v>
      </c>
      <c r="G773" s="311" t="s">
        <v>1815</v>
      </c>
      <c r="H773" s="74"/>
      <c r="I773" s="9"/>
      <c r="J773" s="9"/>
      <c r="K773" s="9"/>
      <c r="L773" s="63"/>
      <c r="M773" s="8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10">
        <v>300</v>
      </c>
      <c r="B774" s="13" t="s">
        <v>354</v>
      </c>
      <c r="C774" s="13">
        <v>3</v>
      </c>
      <c r="D774" s="13" t="s">
        <v>67</v>
      </c>
      <c r="E774" s="13" t="s">
        <v>20</v>
      </c>
      <c r="F774" s="311" t="s">
        <v>1815</v>
      </c>
      <c r="G774" s="311" t="s">
        <v>1815</v>
      </c>
      <c r="H774" s="74"/>
      <c r="I774" s="9"/>
      <c r="J774" s="9"/>
      <c r="K774" s="9"/>
      <c r="L774" s="63"/>
      <c r="M774" s="8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10">
        <v>301</v>
      </c>
      <c r="B775" s="13" t="s">
        <v>355</v>
      </c>
      <c r="C775" s="13">
        <v>3</v>
      </c>
      <c r="D775" s="13" t="s">
        <v>67</v>
      </c>
      <c r="E775" s="13" t="s">
        <v>20</v>
      </c>
      <c r="F775" s="311" t="s">
        <v>1815</v>
      </c>
      <c r="G775" s="311" t="s">
        <v>1815</v>
      </c>
      <c r="H775" s="63"/>
      <c r="I775" s="9"/>
      <c r="J775" s="9"/>
      <c r="K775" s="9"/>
      <c r="L775" s="63"/>
      <c r="M775" s="8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10">
        <v>303</v>
      </c>
      <c r="B776" s="13" t="s">
        <v>357</v>
      </c>
      <c r="C776" s="13">
        <v>3</v>
      </c>
      <c r="D776" s="13" t="s">
        <v>67</v>
      </c>
      <c r="E776" s="13" t="s">
        <v>20</v>
      </c>
      <c r="F776" s="311" t="s">
        <v>1815</v>
      </c>
      <c r="G776" s="311" t="s">
        <v>1815</v>
      </c>
      <c r="H776" s="63"/>
      <c r="I776" s="9"/>
      <c r="J776" s="9"/>
      <c r="K776" s="9"/>
      <c r="L776" s="63"/>
      <c r="M776" s="8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10">
        <v>305</v>
      </c>
      <c r="B777" s="13" t="s">
        <v>359</v>
      </c>
      <c r="C777" s="13">
        <v>3</v>
      </c>
      <c r="D777" s="13" t="s">
        <v>67</v>
      </c>
      <c r="E777" s="13" t="s">
        <v>20</v>
      </c>
      <c r="F777" s="311" t="s">
        <v>1815</v>
      </c>
      <c r="G777" s="311" t="s">
        <v>1815</v>
      </c>
      <c r="H777" s="63"/>
      <c r="I777" s="9"/>
      <c r="J777" s="9"/>
      <c r="K777" s="9"/>
      <c r="L777" s="63"/>
      <c r="M777" s="8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10">
        <v>346</v>
      </c>
      <c r="B778" s="13" t="s">
        <v>393</v>
      </c>
      <c r="C778" s="13">
        <v>3</v>
      </c>
      <c r="D778" s="13" t="s">
        <v>28</v>
      </c>
      <c r="E778" s="13" t="s">
        <v>20</v>
      </c>
      <c r="F778" s="311" t="s">
        <v>1815</v>
      </c>
      <c r="G778" s="311" t="s">
        <v>1815</v>
      </c>
      <c r="H778" s="63"/>
      <c r="I778" s="9"/>
      <c r="J778" s="9"/>
      <c r="K778" s="9"/>
      <c r="L778" s="63"/>
      <c r="M778" s="8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10">
        <v>348</v>
      </c>
      <c r="B779" s="13" t="s">
        <v>395</v>
      </c>
      <c r="C779" s="13">
        <v>3</v>
      </c>
      <c r="D779" s="13" t="s">
        <v>28</v>
      </c>
      <c r="E779" s="13" t="s">
        <v>20</v>
      </c>
      <c r="F779" s="311" t="s">
        <v>1815</v>
      </c>
      <c r="G779" s="311" t="s">
        <v>1815</v>
      </c>
      <c r="H779" s="63"/>
      <c r="I779" s="9"/>
      <c r="J779" s="9"/>
      <c r="K779" s="9"/>
      <c r="L779" s="63"/>
      <c r="M779" s="8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10">
        <v>367</v>
      </c>
      <c r="B780" s="41" t="s">
        <v>414</v>
      </c>
      <c r="C780" s="13">
        <v>3</v>
      </c>
      <c r="D780" s="13" t="s">
        <v>28</v>
      </c>
      <c r="E780" s="13" t="s">
        <v>20</v>
      </c>
      <c r="F780" s="311" t="s">
        <v>1815</v>
      </c>
      <c r="G780" s="311" t="s">
        <v>1815</v>
      </c>
      <c r="H780" s="63"/>
      <c r="I780" s="9"/>
      <c r="J780" s="9"/>
      <c r="K780" s="9"/>
      <c r="L780" s="63"/>
      <c r="M780" s="8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10">
        <v>421</v>
      </c>
      <c r="B781" s="41" t="s">
        <v>462</v>
      </c>
      <c r="C781" s="41">
        <v>3</v>
      </c>
      <c r="D781" s="13" t="s">
        <v>82</v>
      </c>
      <c r="E781" s="41" t="s">
        <v>20</v>
      </c>
      <c r="F781" s="311" t="s">
        <v>1815</v>
      </c>
      <c r="G781" s="311" t="s">
        <v>1815</v>
      </c>
      <c r="H781" s="63"/>
      <c r="I781" s="9"/>
      <c r="J781" s="9"/>
      <c r="K781" s="9"/>
      <c r="L781" s="63"/>
      <c r="M781" s="8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10">
        <v>423</v>
      </c>
      <c r="B782" s="13" t="s">
        <v>464</v>
      </c>
      <c r="C782" s="13">
        <v>3</v>
      </c>
      <c r="D782" s="13" t="s">
        <v>82</v>
      </c>
      <c r="E782" s="13" t="s">
        <v>20</v>
      </c>
      <c r="F782" s="311" t="s">
        <v>1815</v>
      </c>
      <c r="G782" s="311" t="s">
        <v>1815</v>
      </c>
      <c r="H782" s="63"/>
      <c r="I782" s="9"/>
      <c r="J782" s="9"/>
      <c r="K782" s="9"/>
      <c r="L782" s="63"/>
      <c r="M782" s="8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10">
        <v>425</v>
      </c>
      <c r="B783" s="13" t="s">
        <v>466</v>
      </c>
      <c r="C783" s="13">
        <v>3</v>
      </c>
      <c r="D783" s="13" t="s">
        <v>82</v>
      </c>
      <c r="E783" s="13" t="s">
        <v>20</v>
      </c>
      <c r="F783" s="311" t="s">
        <v>1815</v>
      </c>
      <c r="G783" s="311" t="s">
        <v>1815</v>
      </c>
      <c r="H783" s="63"/>
      <c r="I783" s="9"/>
      <c r="J783" s="9"/>
      <c r="K783" s="9"/>
      <c r="L783" s="63"/>
      <c r="M783" s="8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10">
        <v>426</v>
      </c>
      <c r="B784" s="13" t="s">
        <v>467</v>
      </c>
      <c r="C784" s="13">
        <v>3</v>
      </c>
      <c r="D784" s="13" t="s">
        <v>82</v>
      </c>
      <c r="E784" s="13" t="s">
        <v>20</v>
      </c>
      <c r="F784" s="311" t="s">
        <v>1815</v>
      </c>
      <c r="G784" s="311" t="s">
        <v>1815</v>
      </c>
      <c r="H784" s="63"/>
      <c r="I784" s="9"/>
      <c r="J784" s="9"/>
      <c r="K784" s="9"/>
      <c r="L784" s="63"/>
      <c r="M784" s="8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10">
        <v>428</v>
      </c>
      <c r="B785" s="13" t="s">
        <v>469</v>
      </c>
      <c r="C785" s="13">
        <v>3</v>
      </c>
      <c r="D785" s="13" t="s">
        <v>82</v>
      </c>
      <c r="E785" s="13" t="s">
        <v>20</v>
      </c>
      <c r="F785" s="311" t="s">
        <v>1815</v>
      </c>
      <c r="G785" s="311" t="s">
        <v>1815</v>
      </c>
      <c r="H785" s="63"/>
      <c r="I785" s="9"/>
      <c r="J785" s="9"/>
      <c r="K785" s="9"/>
      <c r="L785" s="63"/>
      <c r="M785" s="8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10">
        <v>431</v>
      </c>
      <c r="B786" s="13" t="s">
        <v>472</v>
      </c>
      <c r="C786" s="13">
        <v>3</v>
      </c>
      <c r="D786" s="13" t="s">
        <v>82</v>
      </c>
      <c r="E786" s="13" t="s">
        <v>20</v>
      </c>
      <c r="F786" s="311" t="s">
        <v>1815</v>
      </c>
      <c r="G786" s="311" t="s">
        <v>1815</v>
      </c>
      <c r="H786" s="63"/>
      <c r="I786" s="9"/>
      <c r="J786" s="9"/>
      <c r="K786" s="9"/>
      <c r="L786" s="63"/>
      <c r="M786" s="8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10">
        <v>434</v>
      </c>
      <c r="B787" s="13" t="s">
        <v>475</v>
      </c>
      <c r="C787" s="13">
        <v>3</v>
      </c>
      <c r="D787" s="13" t="s">
        <v>82</v>
      </c>
      <c r="E787" s="13" t="s">
        <v>20</v>
      </c>
      <c r="F787" s="311" t="s">
        <v>1815</v>
      </c>
      <c r="G787" s="311" t="s">
        <v>1815</v>
      </c>
      <c r="H787" s="63"/>
      <c r="I787" s="9"/>
      <c r="J787" s="9"/>
      <c r="K787" s="9"/>
      <c r="L787" s="63"/>
      <c r="M787" s="8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10">
        <v>440</v>
      </c>
      <c r="B788" s="13" t="s">
        <v>481</v>
      </c>
      <c r="C788" s="13">
        <v>3</v>
      </c>
      <c r="D788" s="13" t="s">
        <v>82</v>
      </c>
      <c r="E788" s="13" t="s">
        <v>20</v>
      </c>
      <c r="F788" s="311" t="s">
        <v>1815</v>
      </c>
      <c r="G788" s="311" t="s">
        <v>1815</v>
      </c>
      <c r="H788" s="63"/>
      <c r="I788" s="9"/>
      <c r="J788" s="9"/>
      <c r="K788" s="9"/>
      <c r="L788" s="63"/>
      <c r="M788" s="8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10">
        <v>444</v>
      </c>
      <c r="B789" s="13" t="s">
        <v>485</v>
      </c>
      <c r="C789" s="13">
        <v>3</v>
      </c>
      <c r="D789" s="13" t="s">
        <v>82</v>
      </c>
      <c r="E789" s="13" t="s">
        <v>20</v>
      </c>
      <c r="F789" s="311" t="s">
        <v>1815</v>
      </c>
      <c r="G789" s="311" t="s">
        <v>1815</v>
      </c>
      <c r="H789" s="63"/>
      <c r="I789" s="9"/>
      <c r="J789" s="9"/>
      <c r="K789" s="9"/>
      <c r="L789" s="63"/>
      <c r="M789" s="8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10">
        <v>445</v>
      </c>
      <c r="B790" s="13" t="s">
        <v>486</v>
      </c>
      <c r="C790" s="13">
        <v>3</v>
      </c>
      <c r="D790" s="13" t="s">
        <v>82</v>
      </c>
      <c r="E790" s="13" t="s">
        <v>20</v>
      </c>
      <c r="F790" s="311" t="s">
        <v>1815</v>
      </c>
      <c r="G790" s="311" t="s">
        <v>1815</v>
      </c>
      <c r="H790" s="63"/>
      <c r="I790" s="9"/>
      <c r="J790" s="9"/>
      <c r="K790" s="9"/>
      <c r="L790" s="63"/>
      <c r="M790" s="8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10">
        <v>448</v>
      </c>
      <c r="B791" s="13" t="s">
        <v>489</v>
      </c>
      <c r="C791" s="13">
        <v>3</v>
      </c>
      <c r="D791" s="13" t="s">
        <v>82</v>
      </c>
      <c r="E791" s="13" t="s">
        <v>20</v>
      </c>
      <c r="F791" s="311" t="s">
        <v>1815</v>
      </c>
      <c r="G791" s="311" t="s">
        <v>1815</v>
      </c>
      <c r="H791" s="63"/>
      <c r="I791" s="9"/>
      <c r="J791" s="9"/>
      <c r="K791" s="9"/>
      <c r="L791" s="63"/>
      <c r="M791" s="8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10">
        <v>539</v>
      </c>
      <c r="B792" s="13" t="s">
        <v>576</v>
      </c>
      <c r="C792" s="13">
        <v>3</v>
      </c>
      <c r="D792" s="13" t="s">
        <v>94</v>
      </c>
      <c r="E792" s="13" t="s">
        <v>20</v>
      </c>
      <c r="F792" s="311" t="s">
        <v>1815</v>
      </c>
      <c r="G792" s="311" t="s">
        <v>1815</v>
      </c>
      <c r="H792" s="63"/>
      <c r="I792" s="9"/>
      <c r="J792" s="9"/>
      <c r="K792" s="9"/>
      <c r="L792" s="63"/>
      <c r="M792" s="8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10">
        <v>553</v>
      </c>
      <c r="B793" s="13" t="s">
        <v>590</v>
      </c>
      <c r="C793" s="13">
        <v>3</v>
      </c>
      <c r="D793" s="13" t="s">
        <v>94</v>
      </c>
      <c r="E793" s="13" t="s">
        <v>20</v>
      </c>
      <c r="F793" s="311" t="s">
        <v>1815</v>
      </c>
      <c r="G793" s="311" t="s">
        <v>1815</v>
      </c>
      <c r="H793" s="63"/>
      <c r="I793" s="9"/>
      <c r="J793" s="9"/>
      <c r="K793" s="9"/>
      <c r="L793" s="63"/>
      <c r="M793" s="8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10">
        <v>557</v>
      </c>
      <c r="B794" s="41" t="s">
        <v>594</v>
      </c>
      <c r="C794" s="41">
        <v>3</v>
      </c>
      <c r="D794" s="13" t="s">
        <v>94</v>
      </c>
      <c r="E794" s="41" t="s">
        <v>20</v>
      </c>
      <c r="F794" s="311" t="s">
        <v>1815</v>
      </c>
      <c r="G794" s="311" t="s">
        <v>1815</v>
      </c>
      <c r="H794" s="63"/>
      <c r="I794" s="9"/>
      <c r="J794" s="9"/>
      <c r="K794" s="9"/>
      <c r="L794" s="63"/>
      <c r="M794" s="8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10">
        <v>563</v>
      </c>
      <c r="B795" s="13" t="s">
        <v>600</v>
      </c>
      <c r="C795" s="13">
        <v>3</v>
      </c>
      <c r="D795" s="13" t="s">
        <v>94</v>
      </c>
      <c r="E795" s="13" t="s">
        <v>20</v>
      </c>
      <c r="F795" s="311" t="s">
        <v>1815</v>
      </c>
      <c r="G795" s="311" t="s">
        <v>1815</v>
      </c>
      <c r="H795" s="63"/>
      <c r="I795" s="9"/>
      <c r="J795" s="9"/>
      <c r="K795" s="9"/>
      <c r="L795" s="63"/>
      <c r="M795" s="8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10">
        <v>689</v>
      </c>
      <c r="B796" s="10" t="s">
        <v>719</v>
      </c>
      <c r="C796" s="10">
        <v>3</v>
      </c>
      <c r="D796" s="10" t="s">
        <v>79</v>
      </c>
      <c r="E796" s="13" t="s">
        <v>20</v>
      </c>
      <c r="F796" s="311" t="s">
        <v>1815</v>
      </c>
      <c r="G796" s="311" t="s">
        <v>1815</v>
      </c>
      <c r="H796" s="63"/>
      <c r="I796" s="68"/>
      <c r="J796" s="9"/>
      <c r="K796" s="9"/>
      <c r="L796" s="63"/>
      <c r="M796" s="8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10">
        <v>690</v>
      </c>
      <c r="B797" s="10" t="s">
        <v>720</v>
      </c>
      <c r="C797" s="10">
        <v>3</v>
      </c>
      <c r="D797" s="10" t="s">
        <v>79</v>
      </c>
      <c r="E797" s="13" t="s">
        <v>20</v>
      </c>
      <c r="F797" s="311" t="s">
        <v>1815</v>
      </c>
      <c r="G797" s="311" t="s">
        <v>1815</v>
      </c>
      <c r="H797" s="63"/>
      <c r="I797" s="9"/>
      <c r="J797" s="9"/>
      <c r="K797" s="9"/>
      <c r="L797" s="63"/>
      <c r="M797" s="8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10">
        <v>707</v>
      </c>
      <c r="B798" s="13" t="s">
        <v>733</v>
      </c>
      <c r="C798" s="13">
        <v>3</v>
      </c>
      <c r="D798" s="13" t="s">
        <v>40</v>
      </c>
      <c r="E798" s="13" t="s">
        <v>20</v>
      </c>
      <c r="F798" s="311" t="s">
        <v>1815</v>
      </c>
      <c r="G798" s="311" t="s">
        <v>1815</v>
      </c>
      <c r="H798" s="63"/>
      <c r="I798" s="9"/>
      <c r="J798" s="9"/>
      <c r="K798" s="9"/>
      <c r="L798" s="63"/>
      <c r="M798" s="8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10">
        <v>708</v>
      </c>
      <c r="B799" s="13" t="s">
        <v>734</v>
      </c>
      <c r="C799" s="13">
        <v>3</v>
      </c>
      <c r="D799" s="13" t="s">
        <v>40</v>
      </c>
      <c r="E799" s="13" t="s">
        <v>20</v>
      </c>
      <c r="F799" s="311" t="s">
        <v>1815</v>
      </c>
      <c r="G799" s="311" t="s">
        <v>1815</v>
      </c>
      <c r="H799" s="63"/>
      <c r="I799" s="9"/>
      <c r="J799" s="9"/>
      <c r="K799" s="9"/>
      <c r="L799" s="63"/>
      <c r="M799" s="8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10">
        <v>712</v>
      </c>
      <c r="B800" s="13" t="s">
        <v>738</v>
      </c>
      <c r="C800" s="13">
        <v>3</v>
      </c>
      <c r="D800" s="13" t="s">
        <v>40</v>
      </c>
      <c r="E800" s="13" t="s">
        <v>20</v>
      </c>
      <c r="F800" s="311" t="s">
        <v>1815</v>
      </c>
      <c r="G800" s="311" t="s">
        <v>1815</v>
      </c>
      <c r="H800" s="63"/>
      <c r="I800" s="9"/>
      <c r="J800" s="9"/>
      <c r="K800" s="9"/>
      <c r="L800" s="63"/>
      <c r="M800" s="8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10">
        <v>713</v>
      </c>
      <c r="B801" s="41" t="s">
        <v>739</v>
      </c>
      <c r="C801" s="41">
        <v>3</v>
      </c>
      <c r="D801" s="13" t="s">
        <v>40</v>
      </c>
      <c r="E801" s="41" t="s">
        <v>20</v>
      </c>
      <c r="F801" s="311" t="s">
        <v>1815</v>
      </c>
      <c r="G801" s="311" t="s">
        <v>1815</v>
      </c>
      <c r="H801" s="63"/>
      <c r="I801" s="9"/>
      <c r="J801" s="9"/>
      <c r="K801" s="9"/>
      <c r="L801" s="63"/>
      <c r="M801" s="8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10">
        <v>783</v>
      </c>
      <c r="B802" s="13" t="s">
        <v>803</v>
      </c>
      <c r="C802" s="13">
        <v>3</v>
      </c>
      <c r="D802" s="13" t="s">
        <v>64</v>
      </c>
      <c r="E802" s="13" t="s">
        <v>20</v>
      </c>
      <c r="F802" s="311" t="s">
        <v>1815</v>
      </c>
      <c r="G802" s="311" t="s">
        <v>1815</v>
      </c>
      <c r="H802" s="63"/>
      <c r="I802" s="9"/>
      <c r="J802" s="9"/>
      <c r="K802" s="9"/>
      <c r="L802" s="63"/>
      <c r="M802" s="8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10">
        <v>802</v>
      </c>
      <c r="B803" s="73" t="s">
        <v>821</v>
      </c>
      <c r="C803" s="73">
        <v>3</v>
      </c>
      <c r="D803" s="10" t="s">
        <v>70</v>
      </c>
      <c r="E803" s="73" t="s">
        <v>20</v>
      </c>
      <c r="F803" s="311" t="s">
        <v>1815</v>
      </c>
      <c r="G803" s="311" t="s">
        <v>1815</v>
      </c>
      <c r="H803" s="63"/>
      <c r="I803" s="9"/>
      <c r="J803" s="9"/>
      <c r="K803" s="9"/>
      <c r="L803" s="63"/>
      <c r="M803" s="8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10">
        <v>804</v>
      </c>
      <c r="B804" s="73" t="s">
        <v>823</v>
      </c>
      <c r="C804" s="73">
        <v>3</v>
      </c>
      <c r="D804" s="10" t="s">
        <v>70</v>
      </c>
      <c r="E804" s="73" t="s">
        <v>20</v>
      </c>
      <c r="F804" s="311" t="s">
        <v>1815</v>
      </c>
      <c r="G804" s="311" t="s">
        <v>1815</v>
      </c>
      <c r="H804" s="63"/>
      <c r="I804" s="9"/>
      <c r="J804" s="9"/>
      <c r="K804" s="9"/>
      <c r="L804" s="63"/>
      <c r="M804" s="8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10">
        <v>805</v>
      </c>
      <c r="B805" s="73" t="s">
        <v>824</v>
      </c>
      <c r="C805" s="73">
        <v>3</v>
      </c>
      <c r="D805" s="10" t="s">
        <v>70</v>
      </c>
      <c r="E805" s="73" t="s">
        <v>20</v>
      </c>
      <c r="F805" s="311" t="s">
        <v>1815</v>
      </c>
      <c r="G805" s="311" t="s">
        <v>1815</v>
      </c>
      <c r="H805" s="63"/>
      <c r="I805" s="9"/>
      <c r="J805" s="9"/>
      <c r="K805" s="9"/>
      <c r="L805" s="63"/>
      <c r="M805" s="8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10">
        <v>847</v>
      </c>
      <c r="B806" s="65" t="s">
        <v>859</v>
      </c>
      <c r="C806" s="65">
        <v>3</v>
      </c>
      <c r="D806" s="65" t="s">
        <v>91</v>
      </c>
      <c r="E806" s="65" t="s">
        <v>20</v>
      </c>
      <c r="F806" s="311" t="s">
        <v>1815</v>
      </c>
      <c r="G806" s="311" t="s">
        <v>1815</v>
      </c>
      <c r="H806" s="63"/>
      <c r="I806" s="9"/>
      <c r="J806" s="9"/>
      <c r="K806" s="9"/>
      <c r="L806" s="63"/>
      <c r="M806" s="8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10">
        <v>895</v>
      </c>
      <c r="B807" s="75" t="s">
        <v>900</v>
      </c>
      <c r="C807" s="76">
        <v>3</v>
      </c>
      <c r="D807" s="10" t="s">
        <v>44</v>
      </c>
      <c r="E807" s="76" t="s">
        <v>20</v>
      </c>
      <c r="F807" s="311" t="s">
        <v>1815</v>
      </c>
      <c r="G807" s="311" t="s">
        <v>1815</v>
      </c>
      <c r="H807" s="63"/>
      <c r="I807" s="9"/>
      <c r="J807" s="9"/>
      <c r="K807" s="9"/>
      <c r="L807" s="63"/>
      <c r="M807" s="8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10">
        <v>897</v>
      </c>
      <c r="B808" s="75" t="s">
        <v>902</v>
      </c>
      <c r="C808" s="76">
        <v>3</v>
      </c>
      <c r="D808" s="10" t="s">
        <v>44</v>
      </c>
      <c r="E808" s="76" t="s">
        <v>20</v>
      </c>
      <c r="F808" s="311" t="s">
        <v>1815</v>
      </c>
      <c r="G808" s="311" t="s">
        <v>1815</v>
      </c>
      <c r="H808" s="63"/>
      <c r="I808" s="9"/>
      <c r="J808" s="9"/>
      <c r="K808" s="9"/>
      <c r="L808" s="63"/>
      <c r="M808" s="8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10">
        <v>923</v>
      </c>
      <c r="B809" s="13" t="s">
        <v>920</v>
      </c>
      <c r="C809" s="13">
        <v>3</v>
      </c>
      <c r="D809" s="13" t="s">
        <v>25</v>
      </c>
      <c r="E809" s="13" t="s">
        <v>20</v>
      </c>
      <c r="F809" s="311" t="s">
        <v>1815</v>
      </c>
      <c r="G809" s="311" t="s">
        <v>1815</v>
      </c>
      <c r="H809" s="63"/>
      <c r="I809" s="9"/>
      <c r="J809" s="9"/>
      <c r="K809" s="9"/>
      <c r="L809" s="63"/>
      <c r="M809" s="8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10">
        <v>924</v>
      </c>
      <c r="B810" s="13" t="s">
        <v>921</v>
      </c>
      <c r="C810" s="13">
        <v>3</v>
      </c>
      <c r="D810" s="13" t="s">
        <v>25</v>
      </c>
      <c r="E810" s="13" t="s">
        <v>20</v>
      </c>
      <c r="F810" s="311" t="s">
        <v>1815</v>
      </c>
      <c r="G810" s="311" t="s">
        <v>1815</v>
      </c>
      <c r="H810" s="63"/>
      <c r="I810" s="9"/>
      <c r="J810" s="9"/>
      <c r="K810" s="9"/>
      <c r="L810" s="63"/>
      <c r="M810" s="8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10">
        <v>988</v>
      </c>
      <c r="B811" s="13" t="s">
        <v>984</v>
      </c>
      <c r="C811" s="13">
        <v>3</v>
      </c>
      <c r="D811" s="13" t="s">
        <v>85</v>
      </c>
      <c r="E811" s="13" t="s">
        <v>20</v>
      </c>
      <c r="F811" s="311" t="s">
        <v>1815</v>
      </c>
      <c r="G811" s="311" t="s">
        <v>1815</v>
      </c>
      <c r="H811" s="63"/>
      <c r="I811" s="9"/>
      <c r="J811" s="9"/>
      <c r="K811" s="9"/>
      <c r="L811" s="63"/>
      <c r="M811" s="8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10">
        <v>1040</v>
      </c>
      <c r="B812" s="13" t="s">
        <v>1028</v>
      </c>
      <c r="C812" s="13">
        <v>3</v>
      </c>
      <c r="D812" s="13" t="s">
        <v>42</v>
      </c>
      <c r="E812" s="13" t="s">
        <v>20</v>
      </c>
      <c r="F812" s="311" t="s">
        <v>1815</v>
      </c>
      <c r="G812" s="311" t="s">
        <v>1815</v>
      </c>
      <c r="H812" s="63"/>
      <c r="I812" s="9"/>
      <c r="J812" s="9"/>
      <c r="K812" s="9"/>
      <c r="L812" s="63"/>
      <c r="M812" s="8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10">
        <v>1042</v>
      </c>
      <c r="B813" s="13" t="s">
        <v>1030</v>
      </c>
      <c r="C813" s="13">
        <v>3</v>
      </c>
      <c r="D813" s="13" t="s">
        <v>42</v>
      </c>
      <c r="E813" s="13" t="s">
        <v>20</v>
      </c>
      <c r="F813" s="311" t="s">
        <v>1815</v>
      </c>
      <c r="G813" s="311" t="s">
        <v>1815</v>
      </c>
      <c r="H813" s="63"/>
      <c r="I813" s="9"/>
      <c r="J813" s="9"/>
      <c r="K813" s="9"/>
      <c r="L813" s="63"/>
      <c r="M813" s="8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10">
        <v>1044</v>
      </c>
      <c r="B814" s="13" t="s">
        <v>1032</v>
      </c>
      <c r="C814" s="13">
        <v>3</v>
      </c>
      <c r="D814" s="13" t="s">
        <v>42</v>
      </c>
      <c r="E814" s="13" t="s">
        <v>20</v>
      </c>
      <c r="F814" s="311" t="s">
        <v>1815</v>
      </c>
      <c r="G814" s="311" t="s">
        <v>1815</v>
      </c>
      <c r="H814" s="63"/>
      <c r="I814" s="9"/>
      <c r="J814" s="9"/>
      <c r="K814" s="9"/>
      <c r="L814" s="63"/>
      <c r="M814" s="8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10">
        <v>1045</v>
      </c>
      <c r="B815" s="13" t="s">
        <v>1033</v>
      </c>
      <c r="C815" s="13">
        <v>3</v>
      </c>
      <c r="D815" s="13" t="s">
        <v>42</v>
      </c>
      <c r="E815" s="13" t="s">
        <v>20</v>
      </c>
      <c r="F815" s="311" t="s">
        <v>1815</v>
      </c>
      <c r="G815" s="311" t="s">
        <v>1815</v>
      </c>
      <c r="H815" s="63"/>
      <c r="I815" s="9"/>
      <c r="J815" s="9"/>
      <c r="K815" s="9"/>
      <c r="L815" s="63"/>
      <c r="M815" s="8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10">
        <v>1049</v>
      </c>
      <c r="B816" s="13" t="s">
        <v>1037</v>
      </c>
      <c r="C816" s="13">
        <v>3</v>
      </c>
      <c r="D816" s="13" t="s">
        <v>42</v>
      </c>
      <c r="E816" s="13" t="s">
        <v>20</v>
      </c>
      <c r="F816" s="311" t="s">
        <v>1815</v>
      </c>
      <c r="G816" s="311" t="s">
        <v>1815</v>
      </c>
      <c r="H816" s="63"/>
      <c r="I816" s="9"/>
      <c r="J816" s="9"/>
      <c r="K816" s="9"/>
      <c r="L816" s="63"/>
      <c r="M816" s="8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80">
        <v>1097</v>
      </c>
      <c r="B817" s="67" t="s">
        <v>1085</v>
      </c>
      <c r="C817" s="67">
        <v>3</v>
      </c>
      <c r="D817" s="13" t="s">
        <v>16</v>
      </c>
      <c r="E817" s="67" t="s">
        <v>20</v>
      </c>
      <c r="F817" s="311" t="s">
        <v>1815</v>
      </c>
      <c r="G817" s="311" t="s">
        <v>1815</v>
      </c>
      <c r="H817" s="63"/>
      <c r="I817" s="9"/>
      <c r="J817" s="9"/>
      <c r="K817" s="9"/>
      <c r="L817" s="63"/>
      <c r="M817" s="8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80">
        <v>1099</v>
      </c>
      <c r="B818" s="67" t="s">
        <v>1087</v>
      </c>
      <c r="C818" s="67">
        <v>3</v>
      </c>
      <c r="D818" s="13" t="s">
        <v>16</v>
      </c>
      <c r="E818" s="67" t="s">
        <v>20</v>
      </c>
      <c r="F818" s="311" t="s">
        <v>1815</v>
      </c>
      <c r="G818" s="311" t="s">
        <v>1815</v>
      </c>
      <c r="H818" s="63"/>
      <c r="I818" s="9"/>
      <c r="J818" s="9"/>
      <c r="K818" s="9"/>
      <c r="L818" s="63"/>
      <c r="M818" s="8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80">
        <v>1100</v>
      </c>
      <c r="B819" s="67" t="s">
        <v>1088</v>
      </c>
      <c r="C819" s="67">
        <v>3</v>
      </c>
      <c r="D819" s="13" t="s">
        <v>16</v>
      </c>
      <c r="E819" s="67" t="s">
        <v>20</v>
      </c>
      <c r="F819" s="311" t="s">
        <v>1815</v>
      </c>
      <c r="G819" s="311" t="s">
        <v>1815</v>
      </c>
      <c r="H819" s="63"/>
      <c r="I819" s="9"/>
      <c r="J819" s="9"/>
      <c r="K819" s="9"/>
      <c r="L819" s="63"/>
      <c r="M819" s="8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80">
        <v>1102</v>
      </c>
      <c r="B820" s="67" t="s">
        <v>1090</v>
      </c>
      <c r="C820" s="67">
        <v>3</v>
      </c>
      <c r="D820" s="13" t="s">
        <v>16</v>
      </c>
      <c r="E820" s="67" t="s">
        <v>20</v>
      </c>
      <c r="F820" s="311" t="s">
        <v>1815</v>
      </c>
      <c r="G820" s="311" t="s">
        <v>1815</v>
      </c>
      <c r="H820" s="63"/>
      <c r="I820" s="9"/>
      <c r="J820" s="9"/>
      <c r="K820" s="9"/>
      <c r="L820" s="63"/>
      <c r="M820" s="8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10">
        <v>1164</v>
      </c>
      <c r="B821" s="41" t="s">
        <v>1144</v>
      </c>
      <c r="C821" s="41">
        <v>3</v>
      </c>
      <c r="D821" s="13" t="s">
        <v>88</v>
      </c>
      <c r="E821" s="41" t="s">
        <v>20</v>
      </c>
      <c r="F821" s="311" t="s">
        <v>1815</v>
      </c>
      <c r="G821" s="311" t="s">
        <v>1815</v>
      </c>
      <c r="H821" s="63"/>
      <c r="I821" s="9"/>
      <c r="J821" s="9"/>
      <c r="K821" s="9"/>
      <c r="L821" s="63"/>
      <c r="M821" s="8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10">
        <v>1209</v>
      </c>
      <c r="B822" s="13" t="s">
        <v>1181</v>
      </c>
      <c r="C822" s="13">
        <v>3</v>
      </c>
      <c r="D822" s="13" t="s">
        <v>61</v>
      </c>
      <c r="E822" s="13" t="s">
        <v>20</v>
      </c>
      <c r="F822" s="311" t="s">
        <v>1815</v>
      </c>
      <c r="G822" s="311" t="s">
        <v>1815</v>
      </c>
      <c r="H822" s="63"/>
      <c r="I822" s="9"/>
      <c r="J822" s="9"/>
      <c r="K822" s="9"/>
      <c r="L822" s="63"/>
      <c r="M822" s="8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10">
        <v>1210</v>
      </c>
      <c r="B823" s="13" t="s">
        <v>1182</v>
      </c>
      <c r="C823" s="13">
        <v>3</v>
      </c>
      <c r="D823" s="13" t="s">
        <v>61</v>
      </c>
      <c r="E823" s="13" t="s">
        <v>20</v>
      </c>
      <c r="F823" s="311" t="s">
        <v>1815</v>
      </c>
      <c r="G823" s="311" t="s">
        <v>1815</v>
      </c>
      <c r="H823" s="63"/>
      <c r="I823" s="9"/>
      <c r="J823" s="9"/>
      <c r="K823" s="9"/>
      <c r="L823" s="63"/>
      <c r="M823" s="8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10">
        <v>1211</v>
      </c>
      <c r="B824" s="13" t="s">
        <v>1183</v>
      </c>
      <c r="C824" s="13">
        <v>3</v>
      </c>
      <c r="D824" s="13" t="s">
        <v>61</v>
      </c>
      <c r="E824" s="13" t="s">
        <v>20</v>
      </c>
      <c r="F824" s="311" t="s">
        <v>1815</v>
      </c>
      <c r="G824" s="311" t="s">
        <v>1815</v>
      </c>
      <c r="H824" s="63"/>
      <c r="I824" s="9"/>
      <c r="J824" s="9"/>
      <c r="K824" s="9"/>
      <c r="L824" s="63"/>
      <c r="M824" s="8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10">
        <v>1213</v>
      </c>
      <c r="B825" s="13" t="s">
        <v>1185</v>
      </c>
      <c r="C825" s="13">
        <v>3</v>
      </c>
      <c r="D825" s="13" t="s">
        <v>61</v>
      </c>
      <c r="E825" s="13" t="s">
        <v>20</v>
      </c>
      <c r="F825" s="311" t="s">
        <v>1815</v>
      </c>
      <c r="G825" s="311" t="s">
        <v>1815</v>
      </c>
      <c r="H825" s="63"/>
      <c r="I825" s="9"/>
      <c r="J825" s="9"/>
      <c r="K825" s="9"/>
      <c r="L825" s="63"/>
      <c r="M825" s="8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10">
        <v>1215</v>
      </c>
      <c r="B826" s="13" t="s">
        <v>1187</v>
      </c>
      <c r="C826" s="13">
        <v>3</v>
      </c>
      <c r="D826" s="13" t="s">
        <v>61</v>
      </c>
      <c r="E826" s="13" t="s">
        <v>20</v>
      </c>
      <c r="F826" s="311" t="s">
        <v>1815</v>
      </c>
      <c r="G826" s="311" t="s">
        <v>1815</v>
      </c>
      <c r="H826" s="63"/>
      <c r="I826" s="9"/>
      <c r="J826" s="9"/>
      <c r="K826" s="9"/>
      <c r="L826" s="63"/>
      <c r="M826" s="8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10">
        <v>1261</v>
      </c>
      <c r="B827" s="13" t="s">
        <v>1225</v>
      </c>
      <c r="C827" s="13">
        <v>3</v>
      </c>
      <c r="D827" s="10" t="s">
        <v>73</v>
      </c>
      <c r="E827" s="13" t="s">
        <v>20</v>
      </c>
      <c r="F827" s="311" t="s">
        <v>1815</v>
      </c>
      <c r="G827" s="311" t="s">
        <v>1815</v>
      </c>
      <c r="H827" s="63"/>
      <c r="I827" s="9"/>
      <c r="J827" s="9"/>
      <c r="K827" s="9"/>
      <c r="L827" s="63"/>
      <c r="M827" s="8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10">
        <v>1292</v>
      </c>
      <c r="B828" s="10" t="s">
        <v>1246</v>
      </c>
      <c r="C828" s="10">
        <v>3</v>
      </c>
      <c r="D828" s="10" t="s">
        <v>34</v>
      </c>
      <c r="E828" s="10" t="s">
        <v>20</v>
      </c>
      <c r="F828" s="311" t="s">
        <v>1815</v>
      </c>
      <c r="G828" s="311" t="s">
        <v>1815</v>
      </c>
      <c r="H828" s="63"/>
      <c r="I828" s="9"/>
      <c r="J828" s="9"/>
      <c r="K828" s="9"/>
      <c r="L828" s="63"/>
      <c r="M828" s="8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10">
        <v>1294</v>
      </c>
      <c r="B829" s="10" t="s">
        <v>1248</v>
      </c>
      <c r="C829" s="10">
        <v>3</v>
      </c>
      <c r="D829" s="10" t="s">
        <v>34</v>
      </c>
      <c r="E829" s="10" t="s">
        <v>20</v>
      </c>
      <c r="F829" s="311" t="s">
        <v>1815</v>
      </c>
      <c r="G829" s="311" t="s">
        <v>1815</v>
      </c>
      <c r="H829" s="63"/>
      <c r="I829" s="9"/>
      <c r="J829" s="9"/>
      <c r="K829" s="9"/>
      <c r="L829" s="63"/>
      <c r="M829" s="8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10">
        <v>1328</v>
      </c>
      <c r="B830" s="10" t="s">
        <v>1282</v>
      </c>
      <c r="C830" s="10">
        <v>3</v>
      </c>
      <c r="D830" s="10" t="s">
        <v>34</v>
      </c>
      <c r="E830" s="10" t="s">
        <v>20</v>
      </c>
      <c r="F830" s="311" t="s">
        <v>1815</v>
      </c>
      <c r="G830" s="311" t="s">
        <v>1815</v>
      </c>
      <c r="H830" s="63"/>
      <c r="I830" s="9"/>
      <c r="J830" s="9"/>
      <c r="K830" s="9"/>
      <c r="L830" s="63"/>
      <c r="M830" s="8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10">
        <v>1331</v>
      </c>
      <c r="B831" s="10" t="s">
        <v>1285</v>
      </c>
      <c r="C831" s="10">
        <v>3</v>
      </c>
      <c r="D831" s="10" t="s">
        <v>34</v>
      </c>
      <c r="E831" s="10" t="s">
        <v>20</v>
      </c>
      <c r="F831" s="311" t="s">
        <v>1815</v>
      </c>
      <c r="G831" s="311" t="s">
        <v>1815</v>
      </c>
      <c r="H831" s="63"/>
      <c r="I831" s="9"/>
      <c r="J831" s="9"/>
      <c r="K831" s="9"/>
      <c r="L831" s="63"/>
      <c r="M831" s="8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10">
        <v>1348</v>
      </c>
      <c r="B832" s="10" t="s">
        <v>1303</v>
      </c>
      <c r="C832" s="10">
        <v>3</v>
      </c>
      <c r="D832" s="10" t="s">
        <v>34</v>
      </c>
      <c r="E832" s="10" t="s">
        <v>20</v>
      </c>
      <c r="F832" s="311" t="s">
        <v>1815</v>
      </c>
      <c r="G832" s="311" t="s">
        <v>1815</v>
      </c>
      <c r="H832" s="63"/>
      <c r="I832" s="9"/>
      <c r="J832" s="9"/>
      <c r="K832" s="9"/>
      <c r="L832" s="63"/>
      <c r="M832" s="8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10">
        <v>7</v>
      </c>
      <c r="B833" s="11" t="s">
        <v>38</v>
      </c>
      <c r="C833" s="12">
        <v>4</v>
      </c>
      <c r="D833" s="11" t="s">
        <v>19</v>
      </c>
      <c r="E833" s="11" t="s">
        <v>20</v>
      </c>
      <c r="F833" s="311" t="s">
        <v>1815</v>
      </c>
      <c r="G833" s="311" t="s">
        <v>1815</v>
      </c>
      <c r="H833" s="63"/>
      <c r="I833" s="9"/>
      <c r="J833" s="9"/>
      <c r="K833" s="9"/>
      <c r="L833" s="63"/>
      <c r="M833" s="8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10">
        <v>8</v>
      </c>
      <c r="B834" s="11" t="s">
        <v>41</v>
      </c>
      <c r="C834" s="12">
        <v>4</v>
      </c>
      <c r="D834" s="11" t="s">
        <v>19</v>
      </c>
      <c r="E834" s="11" t="s">
        <v>20</v>
      </c>
      <c r="F834" s="311" t="s">
        <v>1815</v>
      </c>
      <c r="G834" s="311" t="s">
        <v>1815</v>
      </c>
      <c r="H834" s="63"/>
      <c r="I834" s="9"/>
      <c r="J834" s="9"/>
      <c r="K834" s="9"/>
      <c r="L834" s="63"/>
      <c r="M834" s="8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10">
        <v>9</v>
      </c>
      <c r="B835" s="11" t="s">
        <v>43</v>
      </c>
      <c r="C835" s="12">
        <v>4</v>
      </c>
      <c r="D835" s="11" t="s">
        <v>19</v>
      </c>
      <c r="E835" s="11" t="s">
        <v>20</v>
      </c>
      <c r="F835" s="311" t="s">
        <v>1815</v>
      </c>
      <c r="G835" s="311" t="s">
        <v>1815</v>
      </c>
      <c r="H835" s="63"/>
      <c r="I835" s="9"/>
      <c r="J835" s="9"/>
      <c r="K835" s="9"/>
      <c r="L835" s="63"/>
      <c r="M835" s="8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10">
        <v>10</v>
      </c>
      <c r="B836" s="11" t="s">
        <v>45</v>
      </c>
      <c r="C836" s="12">
        <v>4</v>
      </c>
      <c r="D836" s="11" t="s">
        <v>19</v>
      </c>
      <c r="E836" s="11" t="s">
        <v>20</v>
      </c>
      <c r="F836" s="311" t="s">
        <v>1815</v>
      </c>
      <c r="G836" s="311" t="s">
        <v>1815</v>
      </c>
      <c r="H836" s="63"/>
      <c r="I836" s="9"/>
      <c r="J836" s="9"/>
      <c r="K836" s="9"/>
      <c r="L836" s="63"/>
      <c r="M836" s="8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10">
        <v>11</v>
      </c>
      <c r="B837" s="11" t="s">
        <v>48</v>
      </c>
      <c r="C837" s="12">
        <v>4</v>
      </c>
      <c r="D837" s="11" t="s">
        <v>19</v>
      </c>
      <c r="E837" s="11" t="s">
        <v>20</v>
      </c>
      <c r="F837" s="311" t="s">
        <v>1815</v>
      </c>
      <c r="G837" s="311" t="s">
        <v>1815</v>
      </c>
      <c r="H837" s="63"/>
      <c r="I837" s="9"/>
      <c r="J837" s="9"/>
      <c r="K837" s="9"/>
      <c r="L837" s="63"/>
      <c r="M837" s="8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10">
        <v>12</v>
      </c>
      <c r="B838" s="11" t="s">
        <v>51</v>
      </c>
      <c r="C838" s="12">
        <v>4</v>
      </c>
      <c r="D838" s="11" t="s">
        <v>19</v>
      </c>
      <c r="E838" s="11" t="s">
        <v>20</v>
      </c>
      <c r="F838" s="311" t="s">
        <v>1815</v>
      </c>
      <c r="G838" s="311" t="s">
        <v>1815</v>
      </c>
      <c r="H838" s="63"/>
      <c r="I838" s="9"/>
      <c r="J838" s="9"/>
      <c r="K838" s="9"/>
      <c r="L838" s="63"/>
      <c r="M838" s="8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10">
        <v>97</v>
      </c>
      <c r="B839" s="13" t="s">
        <v>175</v>
      </c>
      <c r="C839" s="13">
        <v>4</v>
      </c>
      <c r="D839" s="13" t="s">
        <v>76</v>
      </c>
      <c r="E839" s="13" t="s">
        <v>20</v>
      </c>
      <c r="F839" s="311" t="s">
        <v>1815</v>
      </c>
      <c r="G839" s="311" t="s">
        <v>1815</v>
      </c>
      <c r="H839" s="63"/>
      <c r="I839" s="9"/>
      <c r="J839" s="9"/>
      <c r="K839" s="9"/>
      <c r="L839" s="63"/>
      <c r="M839" s="8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10">
        <v>98</v>
      </c>
      <c r="B840" s="13" t="s">
        <v>176</v>
      </c>
      <c r="C840" s="13">
        <v>4</v>
      </c>
      <c r="D840" s="13" t="s">
        <v>76</v>
      </c>
      <c r="E840" s="13" t="s">
        <v>20</v>
      </c>
      <c r="F840" s="311" t="s">
        <v>1815</v>
      </c>
      <c r="G840" s="311" t="s">
        <v>1815</v>
      </c>
      <c r="H840" s="63"/>
      <c r="I840" s="9"/>
      <c r="J840" s="9"/>
      <c r="K840" s="9"/>
      <c r="L840" s="63"/>
      <c r="M840" s="8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10">
        <v>111</v>
      </c>
      <c r="B841" s="13" t="s">
        <v>189</v>
      </c>
      <c r="C841" s="13">
        <v>4</v>
      </c>
      <c r="D841" s="13" t="s">
        <v>76</v>
      </c>
      <c r="E841" s="13" t="s">
        <v>20</v>
      </c>
      <c r="F841" s="311" t="s">
        <v>1815</v>
      </c>
      <c r="G841" s="311" t="s">
        <v>1815</v>
      </c>
      <c r="H841" s="63"/>
      <c r="I841" s="8"/>
      <c r="J841" s="9"/>
      <c r="K841" s="9"/>
      <c r="L841" s="63"/>
      <c r="M841" s="8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10">
        <v>112</v>
      </c>
      <c r="B842" s="13" t="s">
        <v>190</v>
      </c>
      <c r="C842" s="13">
        <v>4</v>
      </c>
      <c r="D842" s="13" t="s">
        <v>76</v>
      </c>
      <c r="E842" s="13" t="s">
        <v>20</v>
      </c>
      <c r="F842" s="311" t="s">
        <v>1815</v>
      </c>
      <c r="G842" s="311" t="s">
        <v>1815</v>
      </c>
      <c r="H842" s="63"/>
      <c r="I842" s="8"/>
      <c r="J842" s="9"/>
      <c r="K842" s="9"/>
      <c r="L842" s="63"/>
      <c r="M842" s="8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10">
        <v>124</v>
      </c>
      <c r="B843" s="65" t="s">
        <v>200</v>
      </c>
      <c r="C843" s="65">
        <v>4</v>
      </c>
      <c r="D843" s="66" t="s">
        <v>50</v>
      </c>
      <c r="E843" s="65" t="s">
        <v>20</v>
      </c>
      <c r="F843" s="311" t="s">
        <v>1815</v>
      </c>
      <c r="G843" s="311" t="s">
        <v>1815</v>
      </c>
      <c r="H843" s="63"/>
      <c r="I843" s="8"/>
      <c r="J843" s="9"/>
      <c r="K843" s="9"/>
      <c r="L843" s="63"/>
      <c r="M843" s="8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10">
        <v>176</v>
      </c>
      <c r="B844" s="13" t="s">
        <v>244</v>
      </c>
      <c r="C844" s="13">
        <v>4</v>
      </c>
      <c r="D844" s="13" t="s">
        <v>58</v>
      </c>
      <c r="E844" s="13" t="s">
        <v>20</v>
      </c>
      <c r="F844" s="311" t="s">
        <v>1815</v>
      </c>
      <c r="G844" s="311" t="s">
        <v>1815</v>
      </c>
      <c r="H844" s="63"/>
      <c r="I844" s="8"/>
      <c r="J844" s="9"/>
      <c r="K844" s="8"/>
      <c r="L844" s="63"/>
      <c r="M844" s="8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10">
        <v>177</v>
      </c>
      <c r="B845" s="13" t="s">
        <v>245</v>
      </c>
      <c r="C845" s="13">
        <v>4</v>
      </c>
      <c r="D845" s="13" t="s">
        <v>58</v>
      </c>
      <c r="E845" s="13" t="s">
        <v>20</v>
      </c>
      <c r="F845" s="311" t="s">
        <v>1815</v>
      </c>
      <c r="G845" s="311" t="s">
        <v>1815</v>
      </c>
      <c r="H845" s="63"/>
      <c r="I845" s="8"/>
      <c r="J845" s="9"/>
      <c r="K845" s="8"/>
      <c r="L845" s="63"/>
      <c r="M845" s="8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10">
        <v>212</v>
      </c>
      <c r="B846" s="13" t="s">
        <v>280</v>
      </c>
      <c r="C846" s="13">
        <v>4</v>
      </c>
      <c r="D846" s="13" t="s">
        <v>31</v>
      </c>
      <c r="E846" s="13" t="s">
        <v>20</v>
      </c>
      <c r="F846" s="311" t="s">
        <v>1815</v>
      </c>
      <c r="G846" s="311" t="s">
        <v>1815</v>
      </c>
      <c r="H846" s="63"/>
      <c r="I846" s="8"/>
      <c r="J846" s="9"/>
      <c r="K846" s="8"/>
      <c r="L846" s="63"/>
      <c r="M846" s="8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10">
        <v>214</v>
      </c>
      <c r="B847" s="13" t="s">
        <v>282</v>
      </c>
      <c r="C847" s="13">
        <v>4</v>
      </c>
      <c r="D847" s="13" t="s">
        <v>31</v>
      </c>
      <c r="E847" s="13" t="s">
        <v>20</v>
      </c>
      <c r="F847" s="311" t="s">
        <v>1815</v>
      </c>
      <c r="G847" s="311" t="s">
        <v>1815</v>
      </c>
      <c r="H847" s="63"/>
      <c r="I847" s="8"/>
      <c r="J847" s="9"/>
      <c r="K847" s="8"/>
      <c r="L847" s="63"/>
      <c r="M847" s="8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10">
        <v>215</v>
      </c>
      <c r="B848" s="13" t="s">
        <v>283</v>
      </c>
      <c r="C848" s="13">
        <v>4</v>
      </c>
      <c r="D848" s="13" t="s">
        <v>31</v>
      </c>
      <c r="E848" s="13" t="s">
        <v>20</v>
      </c>
      <c r="F848" s="311" t="s">
        <v>1815</v>
      </c>
      <c r="G848" s="311" t="s">
        <v>1815</v>
      </c>
      <c r="H848" s="63"/>
      <c r="I848" s="8"/>
      <c r="J848" s="9"/>
      <c r="K848" s="8"/>
      <c r="L848" s="63"/>
      <c r="M848" s="8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10">
        <v>268</v>
      </c>
      <c r="B849" s="67" t="s">
        <v>326</v>
      </c>
      <c r="C849" s="13">
        <v>4</v>
      </c>
      <c r="D849" s="10" t="s">
        <v>47</v>
      </c>
      <c r="E849" s="13" t="s">
        <v>20</v>
      </c>
      <c r="F849" s="311" t="s">
        <v>1815</v>
      </c>
      <c r="G849" s="311" t="s">
        <v>1815</v>
      </c>
      <c r="H849" s="63"/>
      <c r="I849" s="9"/>
      <c r="J849" s="9"/>
      <c r="K849" s="8"/>
      <c r="L849" s="63"/>
      <c r="M849" s="8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10">
        <v>298</v>
      </c>
      <c r="B850" s="13" t="s">
        <v>352</v>
      </c>
      <c r="C850" s="13">
        <v>4</v>
      </c>
      <c r="D850" s="13" t="s">
        <v>67</v>
      </c>
      <c r="E850" s="13" t="s">
        <v>20</v>
      </c>
      <c r="F850" s="311" t="s">
        <v>1815</v>
      </c>
      <c r="G850" s="311" t="s">
        <v>1815</v>
      </c>
      <c r="H850" s="63"/>
      <c r="I850" s="9"/>
      <c r="J850" s="9"/>
      <c r="K850" s="8"/>
      <c r="L850" s="63"/>
      <c r="M850" s="8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10">
        <v>345</v>
      </c>
      <c r="B851" s="13" t="s">
        <v>392</v>
      </c>
      <c r="C851" s="13">
        <v>4</v>
      </c>
      <c r="D851" s="13" t="s">
        <v>28</v>
      </c>
      <c r="E851" s="13" t="s">
        <v>20</v>
      </c>
      <c r="F851" s="311" t="s">
        <v>1815</v>
      </c>
      <c r="G851" s="311" t="s">
        <v>1815</v>
      </c>
      <c r="H851" s="63"/>
      <c r="I851" s="8"/>
      <c r="J851" s="9"/>
      <c r="K851" s="9"/>
      <c r="L851" s="63"/>
      <c r="M851" s="8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10">
        <v>347</v>
      </c>
      <c r="B852" s="13" t="s">
        <v>394</v>
      </c>
      <c r="C852" s="13">
        <v>4</v>
      </c>
      <c r="D852" s="13" t="s">
        <v>28</v>
      </c>
      <c r="E852" s="13" t="s">
        <v>20</v>
      </c>
      <c r="F852" s="311" t="s">
        <v>1815</v>
      </c>
      <c r="G852" s="311" t="s">
        <v>1815</v>
      </c>
      <c r="H852" s="63"/>
      <c r="I852" s="9"/>
      <c r="J852" s="9"/>
      <c r="K852" s="9"/>
      <c r="L852" s="63"/>
      <c r="M852" s="8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10">
        <v>349</v>
      </c>
      <c r="B853" s="13" t="s">
        <v>396</v>
      </c>
      <c r="C853" s="13">
        <v>4</v>
      </c>
      <c r="D853" s="13" t="s">
        <v>28</v>
      </c>
      <c r="E853" s="13" t="s">
        <v>20</v>
      </c>
      <c r="F853" s="311" t="s">
        <v>1815</v>
      </c>
      <c r="G853" s="311" t="s">
        <v>1815</v>
      </c>
      <c r="H853" s="63"/>
      <c r="I853" s="9"/>
      <c r="J853" s="9"/>
      <c r="K853" s="8"/>
      <c r="L853" s="63"/>
      <c r="M853" s="8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10">
        <v>369</v>
      </c>
      <c r="B854" s="41" t="s">
        <v>416</v>
      </c>
      <c r="C854" s="13">
        <v>4</v>
      </c>
      <c r="D854" s="13" t="s">
        <v>28</v>
      </c>
      <c r="E854" s="13" t="s">
        <v>20</v>
      </c>
      <c r="F854" s="311" t="s">
        <v>1815</v>
      </c>
      <c r="G854" s="311" t="s">
        <v>1815</v>
      </c>
      <c r="H854" s="63"/>
      <c r="I854" s="9"/>
      <c r="J854" s="9"/>
      <c r="K854" s="9"/>
      <c r="L854" s="63"/>
      <c r="M854" s="8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10">
        <v>422</v>
      </c>
      <c r="B855" s="13" t="s">
        <v>463</v>
      </c>
      <c r="C855" s="13">
        <v>4</v>
      </c>
      <c r="D855" s="13" t="s">
        <v>82</v>
      </c>
      <c r="E855" s="13" t="s">
        <v>20</v>
      </c>
      <c r="F855" s="311" t="s">
        <v>1815</v>
      </c>
      <c r="G855" s="311" t="s">
        <v>1815</v>
      </c>
      <c r="H855" s="63"/>
      <c r="I855" s="9"/>
      <c r="J855" s="9"/>
      <c r="K855" s="9"/>
      <c r="L855" s="63"/>
      <c r="M855" s="8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10">
        <v>430</v>
      </c>
      <c r="B856" s="13" t="s">
        <v>471</v>
      </c>
      <c r="C856" s="13">
        <v>4</v>
      </c>
      <c r="D856" s="13" t="s">
        <v>82</v>
      </c>
      <c r="E856" s="13" t="s">
        <v>20</v>
      </c>
      <c r="F856" s="311" t="s">
        <v>1815</v>
      </c>
      <c r="G856" s="311" t="s">
        <v>1815</v>
      </c>
      <c r="H856" s="63"/>
      <c r="I856" s="9"/>
      <c r="J856" s="9"/>
      <c r="K856" s="9"/>
      <c r="L856" s="63"/>
      <c r="M856" s="8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10">
        <v>433</v>
      </c>
      <c r="B857" s="13" t="s">
        <v>474</v>
      </c>
      <c r="C857" s="13">
        <v>4</v>
      </c>
      <c r="D857" s="13" t="s">
        <v>82</v>
      </c>
      <c r="E857" s="13" t="s">
        <v>20</v>
      </c>
      <c r="F857" s="311" t="s">
        <v>1815</v>
      </c>
      <c r="G857" s="311" t="s">
        <v>1815</v>
      </c>
      <c r="H857" s="63"/>
      <c r="I857" s="9"/>
      <c r="J857" s="9"/>
      <c r="K857" s="9"/>
      <c r="L857" s="63"/>
      <c r="M857" s="8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10">
        <v>435</v>
      </c>
      <c r="B858" s="13" t="s">
        <v>476</v>
      </c>
      <c r="C858" s="13">
        <v>4</v>
      </c>
      <c r="D858" s="13" t="s">
        <v>82</v>
      </c>
      <c r="E858" s="13" t="s">
        <v>20</v>
      </c>
      <c r="F858" s="311" t="s">
        <v>1815</v>
      </c>
      <c r="G858" s="311" t="s">
        <v>1815</v>
      </c>
      <c r="H858" s="63"/>
      <c r="I858" s="9"/>
      <c r="J858" s="9"/>
      <c r="K858" s="9"/>
      <c r="L858" s="63"/>
      <c r="M858" s="8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10">
        <v>437</v>
      </c>
      <c r="B859" s="13" t="s">
        <v>478</v>
      </c>
      <c r="C859" s="13">
        <v>4</v>
      </c>
      <c r="D859" s="13" t="s">
        <v>82</v>
      </c>
      <c r="E859" s="13" t="s">
        <v>20</v>
      </c>
      <c r="F859" s="311" t="s">
        <v>1815</v>
      </c>
      <c r="G859" s="311" t="s">
        <v>1815</v>
      </c>
      <c r="H859" s="63"/>
      <c r="I859" s="9"/>
      <c r="J859" s="9"/>
      <c r="K859" s="9"/>
      <c r="L859" s="63"/>
      <c r="M859" s="8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10">
        <v>438</v>
      </c>
      <c r="B860" s="13" t="s">
        <v>479</v>
      </c>
      <c r="C860" s="13">
        <v>4</v>
      </c>
      <c r="D860" s="13" t="s">
        <v>82</v>
      </c>
      <c r="E860" s="13" t="s">
        <v>20</v>
      </c>
      <c r="F860" s="311" t="s">
        <v>1815</v>
      </c>
      <c r="G860" s="311" t="s">
        <v>1815</v>
      </c>
      <c r="H860" s="63"/>
      <c r="I860" s="8"/>
      <c r="J860" s="9"/>
      <c r="K860" s="9"/>
      <c r="L860" s="63"/>
      <c r="M860" s="8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10">
        <v>441</v>
      </c>
      <c r="B861" s="13" t="s">
        <v>482</v>
      </c>
      <c r="C861" s="13">
        <v>4</v>
      </c>
      <c r="D861" s="13" t="s">
        <v>82</v>
      </c>
      <c r="E861" s="13" t="s">
        <v>20</v>
      </c>
      <c r="F861" s="311" t="s">
        <v>1815</v>
      </c>
      <c r="G861" s="311" t="s">
        <v>1815</v>
      </c>
      <c r="H861" s="63"/>
      <c r="I861" s="9"/>
      <c r="J861" s="9"/>
      <c r="K861" s="9"/>
      <c r="L861" s="63"/>
      <c r="M861" s="8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10">
        <v>442</v>
      </c>
      <c r="B862" s="13" t="s">
        <v>483</v>
      </c>
      <c r="C862" s="13">
        <v>4</v>
      </c>
      <c r="D862" s="13" t="s">
        <v>82</v>
      </c>
      <c r="E862" s="13" t="s">
        <v>20</v>
      </c>
      <c r="F862" s="311" t="s">
        <v>1815</v>
      </c>
      <c r="G862" s="311" t="s">
        <v>1815</v>
      </c>
      <c r="H862" s="63"/>
      <c r="I862" s="9"/>
      <c r="J862" s="9"/>
      <c r="K862" s="8"/>
      <c r="L862" s="63"/>
      <c r="M862" s="8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10">
        <v>446</v>
      </c>
      <c r="B863" s="13" t="s">
        <v>487</v>
      </c>
      <c r="C863" s="13">
        <v>4</v>
      </c>
      <c r="D863" s="13" t="s">
        <v>82</v>
      </c>
      <c r="E863" s="13" t="s">
        <v>20</v>
      </c>
      <c r="F863" s="311" t="s">
        <v>1815</v>
      </c>
      <c r="G863" s="311" t="s">
        <v>1815</v>
      </c>
      <c r="H863" s="63"/>
      <c r="I863" s="9"/>
      <c r="J863" s="9"/>
      <c r="K863" s="9"/>
      <c r="L863" s="63"/>
      <c r="M863" s="8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10">
        <v>447</v>
      </c>
      <c r="B864" s="13" t="s">
        <v>488</v>
      </c>
      <c r="C864" s="13">
        <v>4</v>
      </c>
      <c r="D864" s="13" t="s">
        <v>82</v>
      </c>
      <c r="E864" s="13" t="s">
        <v>20</v>
      </c>
      <c r="F864" s="311" t="s">
        <v>1815</v>
      </c>
      <c r="G864" s="311" t="s">
        <v>1815</v>
      </c>
      <c r="H864" s="63"/>
      <c r="I864" s="9"/>
      <c r="J864" s="9"/>
      <c r="K864" s="9"/>
      <c r="L864" s="63"/>
      <c r="M864" s="8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10">
        <v>542</v>
      </c>
      <c r="B865" s="13" t="s">
        <v>579</v>
      </c>
      <c r="C865" s="13">
        <v>4</v>
      </c>
      <c r="D865" s="13" t="s">
        <v>94</v>
      </c>
      <c r="E865" s="13" t="s">
        <v>20</v>
      </c>
      <c r="F865" s="311" t="s">
        <v>1815</v>
      </c>
      <c r="G865" s="311" t="s">
        <v>1815</v>
      </c>
      <c r="H865" s="63"/>
      <c r="I865" s="9"/>
      <c r="J865" s="9"/>
      <c r="K865" s="9"/>
      <c r="L865" s="63"/>
      <c r="M865" s="8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10">
        <v>543</v>
      </c>
      <c r="B866" s="41" t="s">
        <v>580</v>
      </c>
      <c r="C866" s="41">
        <v>4</v>
      </c>
      <c r="D866" s="13" t="s">
        <v>94</v>
      </c>
      <c r="E866" s="41" t="s">
        <v>20</v>
      </c>
      <c r="F866" s="311" t="s">
        <v>1815</v>
      </c>
      <c r="G866" s="311" t="s">
        <v>1815</v>
      </c>
      <c r="H866" s="63"/>
      <c r="I866" s="9"/>
      <c r="J866" s="9"/>
      <c r="K866" s="9"/>
      <c r="L866" s="63"/>
      <c r="M866" s="8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10">
        <v>544</v>
      </c>
      <c r="B867" s="13" t="s">
        <v>581</v>
      </c>
      <c r="C867" s="13">
        <v>4</v>
      </c>
      <c r="D867" s="13" t="s">
        <v>94</v>
      </c>
      <c r="E867" s="13" t="s">
        <v>20</v>
      </c>
      <c r="F867" s="311" t="s">
        <v>1815</v>
      </c>
      <c r="G867" s="311" t="s">
        <v>1815</v>
      </c>
      <c r="H867" s="63"/>
      <c r="I867" s="9"/>
      <c r="J867" s="9"/>
      <c r="K867" s="9"/>
      <c r="L867" s="63"/>
      <c r="M867" s="8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10">
        <v>552</v>
      </c>
      <c r="B868" s="13" t="s">
        <v>589</v>
      </c>
      <c r="C868" s="13">
        <v>4</v>
      </c>
      <c r="D868" s="13" t="s">
        <v>94</v>
      </c>
      <c r="E868" s="13" t="s">
        <v>20</v>
      </c>
      <c r="F868" s="311" t="s">
        <v>1815</v>
      </c>
      <c r="G868" s="311" t="s">
        <v>1815</v>
      </c>
      <c r="H868" s="63"/>
      <c r="I868" s="9"/>
      <c r="J868" s="9"/>
      <c r="K868" s="9"/>
      <c r="L868" s="63"/>
      <c r="M868" s="8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10">
        <v>554</v>
      </c>
      <c r="B869" s="13" t="s">
        <v>591</v>
      </c>
      <c r="C869" s="13">
        <v>4</v>
      </c>
      <c r="D869" s="13" t="s">
        <v>94</v>
      </c>
      <c r="E869" s="13" t="s">
        <v>20</v>
      </c>
      <c r="F869" s="311" t="s">
        <v>1815</v>
      </c>
      <c r="G869" s="311" t="s">
        <v>1815</v>
      </c>
      <c r="H869" s="63"/>
      <c r="I869" s="9"/>
      <c r="J869" s="9"/>
      <c r="K869" s="9"/>
      <c r="L869" s="63"/>
      <c r="M869" s="8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10">
        <v>559</v>
      </c>
      <c r="B870" s="13" t="s">
        <v>596</v>
      </c>
      <c r="C870" s="13">
        <v>4</v>
      </c>
      <c r="D870" s="13" t="s">
        <v>94</v>
      </c>
      <c r="E870" s="13" t="s">
        <v>20</v>
      </c>
      <c r="F870" s="311" t="s">
        <v>1815</v>
      </c>
      <c r="G870" s="311" t="s">
        <v>1815</v>
      </c>
      <c r="H870" s="63"/>
      <c r="I870" s="9"/>
      <c r="J870" s="9"/>
      <c r="K870" s="9"/>
      <c r="L870" s="63"/>
      <c r="M870" s="8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10">
        <v>705</v>
      </c>
      <c r="B871" s="13" t="s">
        <v>731</v>
      </c>
      <c r="C871" s="13">
        <v>4</v>
      </c>
      <c r="D871" s="13" t="s">
        <v>40</v>
      </c>
      <c r="E871" s="13" t="s">
        <v>20</v>
      </c>
      <c r="F871" s="311" t="s">
        <v>1815</v>
      </c>
      <c r="G871" s="311" t="s">
        <v>1815</v>
      </c>
      <c r="H871" s="63"/>
      <c r="I871" s="9"/>
      <c r="J871" s="9"/>
      <c r="K871" s="9"/>
      <c r="L871" s="63"/>
      <c r="M871" s="8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10">
        <v>706</v>
      </c>
      <c r="B872" s="13" t="s">
        <v>732</v>
      </c>
      <c r="C872" s="13">
        <v>4</v>
      </c>
      <c r="D872" s="13" t="s">
        <v>40</v>
      </c>
      <c r="E872" s="13" t="s">
        <v>20</v>
      </c>
      <c r="F872" s="311" t="s">
        <v>1815</v>
      </c>
      <c r="G872" s="311" t="s">
        <v>1815</v>
      </c>
      <c r="H872" s="63"/>
      <c r="I872" s="9"/>
      <c r="J872" s="9"/>
      <c r="K872" s="9"/>
      <c r="L872" s="63"/>
      <c r="M872" s="8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10">
        <v>709</v>
      </c>
      <c r="B873" s="13" t="s">
        <v>735</v>
      </c>
      <c r="C873" s="13">
        <v>4</v>
      </c>
      <c r="D873" s="13" t="s">
        <v>40</v>
      </c>
      <c r="E873" s="13" t="s">
        <v>20</v>
      </c>
      <c r="F873" s="311" t="s">
        <v>1815</v>
      </c>
      <c r="G873" s="311" t="s">
        <v>1815</v>
      </c>
      <c r="H873" s="63"/>
      <c r="I873" s="9"/>
      <c r="J873" s="9"/>
      <c r="K873" s="9"/>
      <c r="L873" s="63"/>
      <c r="M873" s="8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10">
        <v>710</v>
      </c>
      <c r="B874" s="13" t="s">
        <v>736</v>
      </c>
      <c r="C874" s="13">
        <v>4</v>
      </c>
      <c r="D874" s="13" t="s">
        <v>40</v>
      </c>
      <c r="E874" s="13" t="s">
        <v>20</v>
      </c>
      <c r="F874" s="311" t="s">
        <v>1815</v>
      </c>
      <c r="G874" s="311" t="s">
        <v>1815</v>
      </c>
      <c r="H874" s="63"/>
      <c r="I874" s="9"/>
      <c r="J874" s="9"/>
      <c r="K874" s="9"/>
      <c r="L874" s="63"/>
      <c r="M874" s="8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10">
        <v>711</v>
      </c>
      <c r="B875" s="13" t="s">
        <v>737</v>
      </c>
      <c r="C875" s="13">
        <v>4</v>
      </c>
      <c r="D875" s="13" t="s">
        <v>40</v>
      </c>
      <c r="E875" s="13" t="s">
        <v>20</v>
      </c>
      <c r="F875" s="311" t="s">
        <v>1815</v>
      </c>
      <c r="G875" s="311" t="s">
        <v>1815</v>
      </c>
      <c r="H875" s="63"/>
      <c r="I875" s="9"/>
      <c r="J875" s="9"/>
      <c r="K875" s="9"/>
      <c r="L875" s="63"/>
      <c r="M875" s="8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10">
        <v>736</v>
      </c>
      <c r="B876" s="13" t="s">
        <v>762</v>
      </c>
      <c r="C876" s="13">
        <v>4</v>
      </c>
      <c r="D876" s="13" t="s">
        <v>40</v>
      </c>
      <c r="E876" s="13" t="s">
        <v>20</v>
      </c>
      <c r="F876" s="311" t="s">
        <v>1815</v>
      </c>
      <c r="G876" s="311" t="s">
        <v>1815</v>
      </c>
      <c r="H876" s="63"/>
      <c r="I876" s="9"/>
      <c r="J876" s="9"/>
      <c r="K876" s="9"/>
      <c r="L876" s="63"/>
      <c r="M876" s="8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10">
        <v>780</v>
      </c>
      <c r="B877" s="13" t="s">
        <v>800</v>
      </c>
      <c r="C877" s="13">
        <v>4</v>
      </c>
      <c r="D877" s="13" t="s">
        <v>64</v>
      </c>
      <c r="E877" s="13" t="s">
        <v>20</v>
      </c>
      <c r="F877" s="311" t="s">
        <v>1815</v>
      </c>
      <c r="G877" s="311" t="s">
        <v>1815</v>
      </c>
      <c r="H877" s="63"/>
      <c r="I877" s="9"/>
      <c r="J877" s="9"/>
      <c r="K877" s="9"/>
      <c r="L877" s="63"/>
      <c r="M877" s="8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10">
        <v>781</v>
      </c>
      <c r="B878" s="13" t="s">
        <v>801</v>
      </c>
      <c r="C878" s="13">
        <v>4</v>
      </c>
      <c r="D878" s="13" t="s">
        <v>64</v>
      </c>
      <c r="E878" s="13" t="s">
        <v>20</v>
      </c>
      <c r="F878" s="311" t="s">
        <v>1815</v>
      </c>
      <c r="G878" s="311" t="s">
        <v>1815</v>
      </c>
      <c r="H878" s="63"/>
      <c r="I878" s="9"/>
      <c r="J878" s="9"/>
      <c r="K878" s="9"/>
      <c r="L878" s="63"/>
      <c r="M878" s="8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10">
        <v>803</v>
      </c>
      <c r="B879" s="73" t="s">
        <v>822</v>
      </c>
      <c r="C879" s="73">
        <v>4</v>
      </c>
      <c r="D879" s="10" t="s">
        <v>70</v>
      </c>
      <c r="E879" s="73" t="s">
        <v>20</v>
      </c>
      <c r="F879" s="311" t="s">
        <v>1815</v>
      </c>
      <c r="G879" s="311" t="s">
        <v>1815</v>
      </c>
      <c r="H879" s="9"/>
      <c r="I879" s="9"/>
      <c r="J879" s="9"/>
      <c r="K879" s="9"/>
      <c r="L879" s="63"/>
      <c r="M879" s="8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10">
        <v>841</v>
      </c>
      <c r="B880" s="65" t="s">
        <v>853</v>
      </c>
      <c r="C880" s="65">
        <v>4</v>
      </c>
      <c r="D880" s="65" t="s">
        <v>91</v>
      </c>
      <c r="E880" s="65" t="s">
        <v>20</v>
      </c>
      <c r="F880" s="311" t="s">
        <v>1815</v>
      </c>
      <c r="G880" s="311" t="s">
        <v>1815</v>
      </c>
      <c r="H880" s="9"/>
      <c r="I880" s="9"/>
      <c r="J880" s="9"/>
      <c r="K880" s="9"/>
      <c r="L880" s="63"/>
      <c r="M880" s="8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10">
        <v>842</v>
      </c>
      <c r="B881" s="65" t="s">
        <v>854</v>
      </c>
      <c r="C881" s="65">
        <v>4</v>
      </c>
      <c r="D881" s="65" t="s">
        <v>91</v>
      </c>
      <c r="E881" s="65" t="s">
        <v>20</v>
      </c>
      <c r="F881" s="311" t="s">
        <v>1815</v>
      </c>
      <c r="G881" s="311" t="s">
        <v>1815</v>
      </c>
      <c r="H881" s="9"/>
      <c r="I881" s="9"/>
      <c r="J881" s="9"/>
      <c r="K881" s="9"/>
      <c r="L881" s="63"/>
      <c r="M881" s="8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10">
        <v>843</v>
      </c>
      <c r="B882" s="65" t="s">
        <v>855</v>
      </c>
      <c r="C882" s="65">
        <v>4</v>
      </c>
      <c r="D882" s="65" t="s">
        <v>91</v>
      </c>
      <c r="E882" s="65" t="s">
        <v>20</v>
      </c>
      <c r="F882" s="311" t="s">
        <v>1815</v>
      </c>
      <c r="G882" s="311" t="s">
        <v>1815</v>
      </c>
      <c r="H882" s="9"/>
      <c r="I882" s="9"/>
      <c r="J882" s="9"/>
      <c r="K882" s="9"/>
      <c r="L882" s="63"/>
      <c r="M882" s="8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10">
        <v>844</v>
      </c>
      <c r="B883" s="65" t="s">
        <v>856</v>
      </c>
      <c r="C883" s="65">
        <v>4</v>
      </c>
      <c r="D883" s="65" t="s">
        <v>91</v>
      </c>
      <c r="E883" s="65" t="s">
        <v>20</v>
      </c>
      <c r="F883" s="311" t="s">
        <v>1815</v>
      </c>
      <c r="G883" s="311" t="s">
        <v>1815</v>
      </c>
      <c r="H883" s="9"/>
      <c r="I883" s="9"/>
      <c r="J883" s="9"/>
      <c r="K883" s="9"/>
      <c r="L883" s="63"/>
      <c r="M883" s="8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10">
        <v>848</v>
      </c>
      <c r="B884" s="65" t="s">
        <v>860</v>
      </c>
      <c r="C884" s="65">
        <v>4</v>
      </c>
      <c r="D884" s="65" t="s">
        <v>91</v>
      </c>
      <c r="E884" s="65" t="s">
        <v>20</v>
      </c>
      <c r="F884" s="311" t="s">
        <v>1815</v>
      </c>
      <c r="G884" s="311" t="s">
        <v>1815</v>
      </c>
      <c r="H884" s="9"/>
      <c r="I884" s="9"/>
      <c r="J884" s="9"/>
      <c r="K884" s="9"/>
      <c r="L884" s="63"/>
      <c r="M884" s="8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10">
        <v>849</v>
      </c>
      <c r="B885" s="65" t="s">
        <v>861</v>
      </c>
      <c r="C885" s="65">
        <v>4</v>
      </c>
      <c r="D885" s="65" t="s">
        <v>91</v>
      </c>
      <c r="E885" s="65" t="s">
        <v>20</v>
      </c>
      <c r="F885" s="311" t="s">
        <v>1815</v>
      </c>
      <c r="G885" s="311" t="s">
        <v>1815</v>
      </c>
      <c r="H885" s="9"/>
      <c r="I885" s="9"/>
      <c r="J885" s="9"/>
      <c r="K885" s="9"/>
      <c r="L885" s="63"/>
      <c r="M885" s="8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10">
        <v>851</v>
      </c>
      <c r="B886" s="65" t="s">
        <v>863</v>
      </c>
      <c r="C886" s="65">
        <v>4</v>
      </c>
      <c r="D886" s="65" t="s">
        <v>91</v>
      </c>
      <c r="E886" s="65" t="s">
        <v>20</v>
      </c>
      <c r="F886" s="311" t="s">
        <v>1815</v>
      </c>
      <c r="G886" s="311" t="s">
        <v>1815</v>
      </c>
      <c r="H886" s="9"/>
      <c r="I886" s="9"/>
      <c r="J886" s="9"/>
      <c r="K886" s="9"/>
      <c r="L886" s="63"/>
      <c r="M886" s="8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10">
        <v>925</v>
      </c>
      <c r="B887" s="13" t="s">
        <v>922</v>
      </c>
      <c r="C887" s="13">
        <v>4</v>
      </c>
      <c r="D887" s="13" t="s">
        <v>25</v>
      </c>
      <c r="E887" s="13" t="s">
        <v>20</v>
      </c>
      <c r="F887" s="311" t="s">
        <v>1815</v>
      </c>
      <c r="G887" s="311" t="s">
        <v>1815</v>
      </c>
      <c r="H887" s="9"/>
      <c r="I887" s="9"/>
      <c r="J887" s="9"/>
      <c r="K887" s="9"/>
      <c r="L887" s="63"/>
      <c r="M887" s="8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10">
        <v>987</v>
      </c>
      <c r="B888" s="13" t="s">
        <v>983</v>
      </c>
      <c r="C888" s="13">
        <v>4</v>
      </c>
      <c r="D888" s="13" t="s">
        <v>85</v>
      </c>
      <c r="E888" s="13" t="s">
        <v>20</v>
      </c>
      <c r="F888" s="311" t="s">
        <v>1815</v>
      </c>
      <c r="G888" s="311" t="s">
        <v>1815</v>
      </c>
      <c r="H888" s="9"/>
      <c r="I888" s="9"/>
      <c r="J888" s="9"/>
      <c r="K888" s="9"/>
      <c r="L888" s="63"/>
      <c r="M888" s="8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10">
        <v>989</v>
      </c>
      <c r="B889" s="13" t="s">
        <v>985</v>
      </c>
      <c r="C889" s="13">
        <v>4</v>
      </c>
      <c r="D889" s="13" t="s">
        <v>85</v>
      </c>
      <c r="E889" s="13" t="s">
        <v>20</v>
      </c>
      <c r="F889" s="311" t="s">
        <v>1815</v>
      </c>
      <c r="G889" s="311" t="s">
        <v>1815</v>
      </c>
      <c r="H889" s="9"/>
      <c r="I889" s="9"/>
      <c r="J889" s="9"/>
      <c r="K889" s="9"/>
      <c r="L889" s="63"/>
      <c r="M889" s="8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10">
        <v>991</v>
      </c>
      <c r="B890" s="13" t="s">
        <v>987</v>
      </c>
      <c r="C890" s="13">
        <v>4</v>
      </c>
      <c r="D890" s="13" t="s">
        <v>85</v>
      </c>
      <c r="E890" s="13" t="s">
        <v>20</v>
      </c>
      <c r="F890" s="311" t="s">
        <v>1815</v>
      </c>
      <c r="G890" s="311" t="s">
        <v>1815</v>
      </c>
      <c r="H890" s="9"/>
      <c r="I890" s="9"/>
      <c r="J890" s="9"/>
      <c r="K890" s="9"/>
      <c r="L890" s="63"/>
      <c r="M890" s="8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10">
        <v>992</v>
      </c>
      <c r="B891" s="13" t="s">
        <v>988</v>
      </c>
      <c r="C891" s="13">
        <v>4</v>
      </c>
      <c r="D891" s="13" t="s">
        <v>85</v>
      </c>
      <c r="E891" s="13" t="s">
        <v>20</v>
      </c>
      <c r="F891" s="311" t="s">
        <v>1815</v>
      </c>
      <c r="G891" s="311" t="s">
        <v>1815</v>
      </c>
      <c r="H891" s="9"/>
      <c r="I891" s="9"/>
      <c r="J891" s="9"/>
      <c r="K891" s="9"/>
      <c r="L891" s="63"/>
      <c r="M891" s="8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10">
        <v>994</v>
      </c>
      <c r="B892" s="41" t="s">
        <v>990</v>
      </c>
      <c r="C892" s="41">
        <v>4</v>
      </c>
      <c r="D892" s="13" t="s">
        <v>85</v>
      </c>
      <c r="E892" s="41" t="s">
        <v>20</v>
      </c>
      <c r="F892" s="311" t="s">
        <v>1815</v>
      </c>
      <c r="G892" s="311" t="s">
        <v>1815</v>
      </c>
      <c r="H892" s="9"/>
      <c r="I892" s="9"/>
      <c r="J892" s="9"/>
      <c r="K892" s="9"/>
      <c r="L892" s="63"/>
      <c r="M892" s="8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10">
        <v>996</v>
      </c>
      <c r="B893" s="13" t="s">
        <v>992</v>
      </c>
      <c r="C893" s="13">
        <v>4</v>
      </c>
      <c r="D893" s="13" t="s">
        <v>85</v>
      </c>
      <c r="E893" s="13" t="s">
        <v>20</v>
      </c>
      <c r="F893" s="311" t="s">
        <v>1815</v>
      </c>
      <c r="G893" s="311" t="s">
        <v>1815</v>
      </c>
      <c r="H893" s="9"/>
      <c r="I893" s="9"/>
      <c r="J893" s="9"/>
      <c r="K893" s="9"/>
      <c r="L893" s="63"/>
      <c r="M893" s="8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10">
        <v>997</v>
      </c>
      <c r="B894" s="13" t="s">
        <v>993</v>
      </c>
      <c r="C894" s="13">
        <v>4</v>
      </c>
      <c r="D894" s="13" t="s">
        <v>85</v>
      </c>
      <c r="E894" s="13" t="s">
        <v>20</v>
      </c>
      <c r="F894" s="311" t="s">
        <v>1815</v>
      </c>
      <c r="G894" s="311" t="s">
        <v>1815</v>
      </c>
      <c r="H894" s="9"/>
      <c r="I894" s="9"/>
      <c r="J894" s="9"/>
      <c r="K894" s="9"/>
      <c r="L894" s="63"/>
      <c r="M894" s="8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10">
        <v>1041</v>
      </c>
      <c r="B895" s="13" t="s">
        <v>1029</v>
      </c>
      <c r="C895" s="13">
        <v>4</v>
      </c>
      <c r="D895" s="13" t="s">
        <v>42</v>
      </c>
      <c r="E895" s="13" t="s">
        <v>20</v>
      </c>
      <c r="F895" s="311" t="s">
        <v>1815</v>
      </c>
      <c r="G895" s="311" t="s">
        <v>1815</v>
      </c>
      <c r="H895" s="9"/>
      <c r="I895" s="9"/>
      <c r="J895" s="9"/>
      <c r="K895" s="9"/>
      <c r="L895" s="63"/>
      <c r="M895" s="8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10">
        <v>1043</v>
      </c>
      <c r="B896" s="13" t="s">
        <v>1031</v>
      </c>
      <c r="C896" s="13">
        <v>4</v>
      </c>
      <c r="D896" s="13" t="s">
        <v>42</v>
      </c>
      <c r="E896" s="13" t="s">
        <v>20</v>
      </c>
      <c r="F896" s="311" t="s">
        <v>1815</v>
      </c>
      <c r="G896" s="311" t="s">
        <v>1815</v>
      </c>
      <c r="H896" s="9"/>
      <c r="I896" s="9"/>
      <c r="J896" s="9"/>
      <c r="K896" s="9"/>
      <c r="L896" s="63"/>
      <c r="M896" s="8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10">
        <v>1047</v>
      </c>
      <c r="B897" s="13" t="s">
        <v>1035</v>
      </c>
      <c r="C897" s="13">
        <v>4</v>
      </c>
      <c r="D897" s="13" t="s">
        <v>42</v>
      </c>
      <c r="E897" s="13" t="s">
        <v>20</v>
      </c>
      <c r="F897" s="311" t="s">
        <v>1815</v>
      </c>
      <c r="G897" s="311" t="s">
        <v>1815</v>
      </c>
      <c r="H897" s="9"/>
      <c r="I897" s="9"/>
      <c r="J897" s="9"/>
      <c r="K897" s="9"/>
      <c r="L897" s="63"/>
      <c r="M897" s="8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10">
        <v>1048</v>
      </c>
      <c r="B898" s="13" t="s">
        <v>1036</v>
      </c>
      <c r="C898" s="13">
        <v>4</v>
      </c>
      <c r="D898" s="13" t="s">
        <v>42</v>
      </c>
      <c r="E898" s="13" t="s">
        <v>20</v>
      </c>
      <c r="F898" s="311" t="s">
        <v>1815</v>
      </c>
      <c r="G898" s="311" t="s">
        <v>1815</v>
      </c>
      <c r="H898" s="9"/>
      <c r="I898" s="9"/>
      <c r="J898" s="9"/>
      <c r="K898" s="9"/>
      <c r="L898" s="63"/>
      <c r="M898" s="8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10">
        <v>1070</v>
      </c>
      <c r="B899" s="13" t="s">
        <v>1058</v>
      </c>
      <c r="C899" s="13">
        <v>4</v>
      </c>
      <c r="D899" s="13" t="s">
        <v>42</v>
      </c>
      <c r="E899" s="13" t="s">
        <v>20</v>
      </c>
      <c r="F899" s="311" t="s">
        <v>1815</v>
      </c>
      <c r="G899" s="311" t="s">
        <v>1815</v>
      </c>
      <c r="H899" s="9"/>
      <c r="I899" s="9"/>
      <c r="J899" s="9"/>
      <c r="K899" s="9"/>
      <c r="L899" s="63"/>
      <c r="M899" s="8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80">
        <v>1098</v>
      </c>
      <c r="B900" s="67" t="s">
        <v>1086</v>
      </c>
      <c r="C900" s="67">
        <v>4</v>
      </c>
      <c r="D900" s="13" t="s">
        <v>16</v>
      </c>
      <c r="E900" s="67" t="s">
        <v>20</v>
      </c>
      <c r="F900" s="311" t="s">
        <v>1815</v>
      </c>
      <c r="G900" s="311" t="s">
        <v>1815</v>
      </c>
      <c r="H900" s="9"/>
      <c r="I900" s="9"/>
      <c r="J900" s="9"/>
      <c r="K900" s="9"/>
      <c r="L900" s="63"/>
      <c r="M900" s="8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80">
        <v>1101</v>
      </c>
      <c r="B901" s="67" t="s">
        <v>1089</v>
      </c>
      <c r="C901" s="67">
        <v>4</v>
      </c>
      <c r="D901" s="13" t="s">
        <v>16</v>
      </c>
      <c r="E901" s="67" t="s">
        <v>20</v>
      </c>
      <c r="F901" s="311" t="s">
        <v>1815</v>
      </c>
      <c r="G901" s="311" t="s">
        <v>1815</v>
      </c>
      <c r="H901" s="9"/>
      <c r="I901" s="9"/>
      <c r="J901" s="9"/>
      <c r="K901" s="9"/>
      <c r="L901" s="63"/>
      <c r="M901" s="8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80">
        <v>1103</v>
      </c>
      <c r="B902" s="67" t="s">
        <v>1091</v>
      </c>
      <c r="C902" s="67">
        <v>4</v>
      </c>
      <c r="D902" s="13" t="s">
        <v>16</v>
      </c>
      <c r="E902" s="67" t="s">
        <v>20</v>
      </c>
      <c r="F902" s="311" t="s">
        <v>1815</v>
      </c>
      <c r="G902" s="311" t="s">
        <v>1815</v>
      </c>
      <c r="H902" s="9"/>
      <c r="I902" s="9"/>
      <c r="J902" s="9"/>
      <c r="K902" s="9"/>
      <c r="L902" s="63"/>
      <c r="M902" s="8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80">
        <v>1104</v>
      </c>
      <c r="B903" s="67" t="s">
        <v>1092</v>
      </c>
      <c r="C903" s="67">
        <v>4</v>
      </c>
      <c r="D903" s="13" t="s">
        <v>16</v>
      </c>
      <c r="E903" s="67" t="s">
        <v>20</v>
      </c>
      <c r="F903" s="311" t="s">
        <v>1815</v>
      </c>
      <c r="G903" s="311" t="s">
        <v>1815</v>
      </c>
      <c r="H903" s="9"/>
      <c r="I903" s="9"/>
      <c r="J903" s="9"/>
      <c r="K903" s="9"/>
      <c r="L903" s="63"/>
      <c r="M903" s="8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10">
        <v>1161</v>
      </c>
      <c r="B904" s="13" t="s">
        <v>1141</v>
      </c>
      <c r="C904" s="13">
        <v>4</v>
      </c>
      <c r="D904" s="13" t="s">
        <v>88</v>
      </c>
      <c r="E904" s="13" t="s">
        <v>20</v>
      </c>
      <c r="F904" s="311" t="s">
        <v>1815</v>
      </c>
      <c r="G904" s="311" t="s">
        <v>1815</v>
      </c>
      <c r="H904" s="9"/>
      <c r="I904" s="9"/>
      <c r="J904" s="9"/>
      <c r="K904" s="9"/>
      <c r="L904" s="63"/>
      <c r="M904" s="8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10">
        <v>1165</v>
      </c>
      <c r="B905" s="13" t="s">
        <v>1145</v>
      </c>
      <c r="C905" s="13">
        <v>4</v>
      </c>
      <c r="D905" s="13" t="s">
        <v>88</v>
      </c>
      <c r="E905" s="13" t="s">
        <v>20</v>
      </c>
      <c r="F905" s="311" t="s">
        <v>1815</v>
      </c>
      <c r="G905" s="311" t="s">
        <v>1815</v>
      </c>
      <c r="H905" s="9"/>
      <c r="I905" s="9"/>
      <c r="J905" s="9"/>
      <c r="K905" s="9"/>
      <c r="L905" s="63"/>
      <c r="M905" s="8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10">
        <v>1168</v>
      </c>
      <c r="B906" s="13" t="s">
        <v>1148</v>
      </c>
      <c r="C906" s="13">
        <v>4</v>
      </c>
      <c r="D906" s="13" t="s">
        <v>88</v>
      </c>
      <c r="E906" s="13" t="s">
        <v>20</v>
      </c>
      <c r="F906" s="311" t="s">
        <v>1815</v>
      </c>
      <c r="G906" s="311" t="s">
        <v>1815</v>
      </c>
      <c r="H906" s="9"/>
      <c r="I906" s="9"/>
      <c r="J906" s="9"/>
      <c r="K906" s="9"/>
      <c r="L906" s="63"/>
      <c r="M906" s="8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10">
        <v>1170</v>
      </c>
      <c r="B907" s="309" t="s">
        <v>1150</v>
      </c>
      <c r="C907" s="13">
        <v>4</v>
      </c>
      <c r="D907" s="13" t="s">
        <v>88</v>
      </c>
      <c r="E907" s="13" t="s">
        <v>20</v>
      </c>
      <c r="F907" s="311" t="s">
        <v>1815</v>
      </c>
      <c r="G907" s="311" t="s">
        <v>1815</v>
      </c>
      <c r="H907" s="9"/>
      <c r="I907" s="9"/>
      <c r="J907" s="9"/>
      <c r="K907" s="9"/>
      <c r="L907" s="63"/>
      <c r="M907" s="8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10">
        <v>1217</v>
      </c>
      <c r="B908" s="309" t="s">
        <v>1189</v>
      </c>
      <c r="C908" s="13">
        <v>4</v>
      </c>
      <c r="D908" s="13" t="s">
        <v>61</v>
      </c>
      <c r="E908" s="13" t="s">
        <v>20</v>
      </c>
      <c r="F908" s="311" t="s">
        <v>1815</v>
      </c>
      <c r="G908" s="311" t="s">
        <v>1815</v>
      </c>
      <c r="H908" s="9"/>
      <c r="I908" s="9"/>
      <c r="J908" s="9"/>
      <c r="K908" s="9"/>
      <c r="L908" s="63"/>
      <c r="M908" s="8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10">
        <v>1219</v>
      </c>
      <c r="B909" s="309" t="s">
        <v>1191</v>
      </c>
      <c r="C909" s="13">
        <v>4</v>
      </c>
      <c r="D909" s="13" t="s">
        <v>61</v>
      </c>
      <c r="E909" s="13" t="s">
        <v>20</v>
      </c>
      <c r="F909" s="311" t="s">
        <v>1815</v>
      </c>
      <c r="G909" s="311" t="s">
        <v>1815</v>
      </c>
      <c r="H909" s="9"/>
      <c r="I909" s="9"/>
      <c r="J909" s="9"/>
      <c r="K909" s="9"/>
      <c r="L909" s="63"/>
      <c r="M909" s="8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10">
        <v>1221</v>
      </c>
      <c r="B910" s="13" t="s">
        <v>1193</v>
      </c>
      <c r="C910" s="13">
        <v>4</v>
      </c>
      <c r="D910" s="13" t="s">
        <v>61</v>
      </c>
      <c r="E910" s="13" t="s">
        <v>20</v>
      </c>
      <c r="F910" s="311" t="s">
        <v>1815</v>
      </c>
      <c r="G910" s="311" t="s">
        <v>1815</v>
      </c>
      <c r="H910" s="9"/>
      <c r="I910" s="9"/>
      <c r="J910" s="9"/>
      <c r="K910" s="9"/>
      <c r="L910" s="63"/>
      <c r="M910" s="8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10">
        <v>1291</v>
      </c>
      <c r="B911" s="10" t="s">
        <v>1245</v>
      </c>
      <c r="C911" s="10">
        <v>4</v>
      </c>
      <c r="D911" s="10" t="s">
        <v>34</v>
      </c>
      <c r="E911" s="10" t="s">
        <v>20</v>
      </c>
      <c r="F911" s="311" t="s">
        <v>1815</v>
      </c>
      <c r="G911" s="311" t="s">
        <v>1815</v>
      </c>
      <c r="H911" s="9"/>
      <c r="I911" s="9"/>
      <c r="J911" s="9"/>
      <c r="K911" s="9"/>
      <c r="L911" s="63"/>
      <c r="M911" s="8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10">
        <v>1293</v>
      </c>
      <c r="B912" s="10" t="s">
        <v>1247</v>
      </c>
      <c r="C912" s="10">
        <v>4</v>
      </c>
      <c r="D912" s="10" t="s">
        <v>34</v>
      </c>
      <c r="E912" s="10" t="s">
        <v>20</v>
      </c>
      <c r="F912" s="311" t="s">
        <v>1815</v>
      </c>
      <c r="G912" s="311" t="s">
        <v>1815</v>
      </c>
      <c r="H912" s="9"/>
      <c r="I912" s="9"/>
      <c r="J912" s="9"/>
      <c r="K912" s="9"/>
      <c r="L912" s="63"/>
      <c r="M912" s="8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10">
        <v>1295</v>
      </c>
      <c r="B913" s="10" t="s">
        <v>1249</v>
      </c>
      <c r="C913" s="10">
        <v>4</v>
      </c>
      <c r="D913" s="10" t="s">
        <v>34</v>
      </c>
      <c r="E913" s="10" t="s">
        <v>20</v>
      </c>
      <c r="F913" s="311" t="s">
        <v>1815</v>
      </c>
      <c r="G913" s="311" t="s">
        <v>1815</v>
      </c>
      <c r="H913" s="9"/>
      <c r="I913" s="9"/>
      <c r="J913" s="9"/>
      <c r="K913" s="9"/>
      <c r="L913" s="63"/>
      <c r="M913" s="8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10">
        <v>1296</v>
      </c>
      <c r="B914" s="10" t="s">
        <v>1250</v>
      </c>
      <c r="C914" s="10">
        <v>4</v>
      </c>
      <c r="D914" s="10" t="s">
        <v>34</v>
      </c>
      <c r="E914" s="10" t="s">
        <v>20</v>
      </c>
      <c r="F914" s="311" t="s">
        <v>1815</v>
      </c>
      <c r="G914" s="311" t="s">
        <v>1815</v>
      </c>
      <c r="H914" s="9"/>
      <c r="I914" s="9"/>
      <c r="J914" s="9"/>
      <c r="K914" s="9"/>
      <c r="L914" s="63"/>
      <c r="M914" s="8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10">
        <v>31</v>
      </c>
      <c r="B915" s="11" t="s">
        <v>102</v>
      </c>
      <c r="C915" s="12">
        <v>5</v>
      </c>
      <c r="D915" s="11" t="s">
        <v>19</v>
      </c>
      <c r="E915" s="11" t="s">
        <v>20</v>
      </c>
      <c r="F915" s="11" t="s">
        <v>103</v>
      </c>
      <c r="G915" s="11" t="s">
        <v>103</v>
      </c>
      <c r="H915" s="9"/>
      <c r="I915" s="9"/>
      <c r="J915" s="9"/>
      <c r="K915" s="9"/>
      <c r="L915" s="63"/>
      <c r="M915" s="8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10">
        <v>32</v>
      </c>
      <c r="B916" s="11" t="s">
        <v>105</v>
      </c>
      <c r="C916" s="12">
        <v>5</v>
      </c>
      <c r="D916" s="11" t="s">
        <v>19</v>
      </c>
      <c r="E916" s="11" t="s">
        <v>20</v>
      </c>
      <c r="F916" s="11" t="s">
        <v>103</v>
      </c>
      <c r="G916" s="11" t="s">
        <v>103</v>
      </c>
      <c r="H916" s="9"/>
      <c r="I916" s="9"/>
      <c r="J916" s="9"/>
      <c r="K916" s="9"/>
      <c r="L916" s="63"/>
      <c r="M916" s="8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10">
        <v>33</v>
      </c>
      <c r="B917" s="11" t="s">
        <v>106</v>
      </c>
      <c r="C917" s="12">
        <v>5</v>
      </c>
      <c r="D917" s="11" t="s">
        <v>19</v>
      </c>
      <c r="E917" s="11" t="s">
        <v>20</v>
      </c>
      <c r="F917" s="11" t="s">
        <v>103</v>
      </c>
      <c r="G917" s="11" t="s">
        <v>103</v>
      </c>
      <c r="H917" s="9"/>
      <c r="I917" s="9"/>
      <c r="J917" s="9"/>
      <c r="K917" s="9"/>
      <c r="L917" s="63"/>
      <c r="M917" s="8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10">
        <v>34</v>
      </c>
      <c r="B918" s="11" t="s">
        <v>107</v>
      </c>
      <c r="C918" s="12">
        <v>5</v>
      </c>
      <c r="D918" s="11" t="s">
        <v>19</v>
      </c>
      <c r="E918" s="11" t="s">
        <v>20</v>
      </c>
      <c r="F918" s="11" t="s">
        <v>103</v>
      </c>
      <c r="G918" s="11" t="s">
        <v>103</v>
      </c>
      <c r="H918" s="9"/>
      <c r="I918" s="9"/>
      <c r="J918" s="9"/>
      <c r="K918" s="9"/>
      <c r="L918" s="63"/>
      <c r="M918" s="8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10">
        <v>35</v>
      </c>
      <c r="B919" s="11" t="s">
        <v>109</v>
      </c>
      <c r="C919" s="12">
        <v>5</v>
      </c>
      <c r="D919" s="11" t="s">
        <v>19</v>
      </c>
      <c r="E919" s="11" t="s">
        <v>20</v>
      </c>
      <c r="F919" s="11" t="s">
        <v>103</v>
      </c>
      <c r="G919" s="11" t="s">
        <v>103</v>
      </c>
      <c r="H919" s="9"/>
      <c r="I919" s="9"/>
      <c r="J919" s="9"/>
      <c r="K919" s="9"/>
      <c r="L919" s="63"/>
      <c r="M919" s="8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10">
        <v>36</v>
      </c>
      <c r="B920" s="11" t="s">
        <v>110</v>
      </c>
      <c r="C920" s="12">
        <v>5</v>
      </c>
      <c r="D920" s="11" t="s">
        <v>19</v>
      </c>
      <c r="E920" s="11" t="s">
        <v>20</v>
      </c>
      <c r="F920" s="11" t="s">
        <v>103</v>
      </c>
      <c r="G920" s="11" t="s">
        <v>103</v>
      </c>
      <c r="H920" s="9"/>
      <c r="I920" s="9"/>
      <c r="J920" s="9"/>
      <c r="K920" s="9"/>
      <c r="L920" s="63"/>
      <c r="M920" s="8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10">
        <v>134</v>
      </c>
      <c r="B921" s="65" t="s">
        <v>210</v>
      </c>
      <c r="C921" s="65">
        <v>5</v>
      </c>
      <c r="D921" s="66" t="s">
        <v>50</v>
      </c>
      <c r="E921" s="65" t="s">
        <v>20</v>
      </c>
      <c r="F921" s="65" t="s">
        <v>103</v>
      </c>
      <c r="G921" s="65" t="s">
        <v>103</v>
      </c>
      <c r="H921" s="9"/>
      <c r="I921" s="9"/>
      <c r="J921" s="9"/>
      <c r="K921" s="9"/>
      <c r="L921" s="63"/>
      <c r="M921" s="8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10">
        <v>137</v>
      </c>
      <c r="B922" s="65" t="s">
        <v>213</v>
      </c>
      <c r="C922" s="65">
        <v>5</v>
      </c>
      <c r="D922" s="66" t="s">
        <v>50</v>
      </c>
      <c r="E922" s="65" t="s">
        <v>20</v>
      </c>
      <c r="F922" s="65" t="s">
        <v>103</v>
      </c>
      <c r="G922" s="65" t="s">
        <v>103</v>
      </c>
      <c r="H922" s="9"/>
      <c r="I922" s="9"/>
      <c r="J922" s="9"/>
      <c r="K922" s="9"/>
      <c r="L922" s="63"/>
      <c r="M922" s="8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10">
        <v>184</v>
      </c>
      <c r="B923" s="13" t="s">
        <v>253</v>
      </c>
      <c r="C923" s="13">
        <v>5</v>
      </c>
      <c r="D923" s="13" t="s">
        <v>58</v>
      </c>
      <c r="E923" s="13" t="s">
        <v>20</v>
      </c>
      <c r="F923" s="41" t="s">
        <v>247</v>
      </c>
      <c r="G923" s="41" t="s">
        <v>247</v>
      </c>
      <c r="H923" s="9"/>
      <c r="I923" s="9"/>
      <c r="J923" s="9"/>
      <c r="K923" s="9"/>
      <c r="L923" s="63"/>
      <c r="M923" s="8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10">
        <v>234</v>
      </c>
      <c r="B924" s="13" t="s">
        <v>302</v>
      </c>
      <c r="C924" s="13">
        <v>5</v>
      </c>
      <c r="D924" s="13" t="s">
        <v>31</v>
      </c>
      <c r="E924" s="13" t="s">
        <v>20</v>
      </c>
      <c r="F924" s="13" t="s">
        <v>103</v>
      </c>
      <c r="G924" s="13" t="s">
        <v>103</v>
      </c>
      <c r="H924" s="9"/>
      <c r="I924" s="9"/>
      <c r="J924" s="9"/>
      <c r="K924" s="9"/>
      <c r="L924" s="63"/>
      <c r="M924" s="8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3.5" customHeight="1">
      <c r="A925" s="10">
        <v>280</v>
      </c>
      <c r="B925" s="67" t="s">
        <v>338</v>
      </c>
      <c r="C925" s="13">
        <v>5</v>
      </c>
      <c r="D925" s="10" t="s">
        <v>47</v>
      </c>
      <c r="E925" s="13" t="s">
        <v>20</v>
      </c>
      <c r="F925" s="13" t="s">
        <v>103</v>
      </c>
      <c r="G925" s="13" t="s">
        <v>103</v>
      </c>
      <c r="H925" s="9"/>
      <c r="I925" s="9"/>
      <c r="J925" s="9"/>
      <c r="K925" s="9"/>
      <c r="L925" s="63"/>
      <c r="M925" s="8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3.5" customHeight="1">
      <c r="A926" s="10">
        <v>281</v>
      </c>
      <c r="B926" s="67" t="s">
        <v>339</v>
      </c>
      <c r="C926" s="13">
        <v>5</v>
      </c>
      <c r="D926" s="10" t="s">
        <v>47</v>
      </c>
      <c r="E926" s="13" t="s">
        <v>20</v>
      </c>
      <c r="F926" s="13" t="s">
        <v>103</v>
      </c>
      <c r="G926" s="13" t="s">
        <v>103</v>
      </c>
      <c r="H926" s="9"/>
      <c r="I926" s="9"/>
      <c r="J926" s="9"/>
      <c r="K926" s="9"/>
      <c r="L926" s="63"/>
      <c r="M926" s="8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3.5" customHeight="1">
      <c r="A927" s="10">
        <v>317</v>
      </c>
      <c r="B927" s="13" t="s">
        <v>371</v>
      </c>
      <c r="C927" s="13">
        <v>5</v>
      </c>
      <c r="D927" s="13" t="s">
        <v>67</v>
      </c>
      <c r="E927" s="13" t="s">
        <v>20</v>
      </c>
      <c r="F927" s="41" t="s">
        <v>103</v>
      </c>
      <c r="G927" s="41" t="s">
        <v>103</v>
      </c>
      <c r="H927" s="9"/>
      <c r="I927" s="9"/>
      <c r="J927" s="9"/>
      <c r="K927" s="9"/>
      <c r="L927" s="63"/>
      <c r="M927" s="8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3.5" customHeight="1">
      <c r="A928" s="10">
        <v>318</v>
      </c>
      <c r="B928" s="13" t="s">
        <v>372</v>
      </c>
      <c r="C928" s="13">
        <v>5</v>
      </c>
      <c r="D928" s="13" t="s">
        <v>67</v>
      </c>
      <c r="E928" s="13" t="s">
        <v>20</v>
      </c>
      <c r="F928" s="41" t="s">
        <v>103</v>
      </c>
      <c r="G928" s="41" t="s">
        <v>103</v>
      </c>
      <c r="H928" s="9"/>
      <c r="I928" s="9"/>
      <c r="J928" s="9"/>
      <c r="K928" s="9"/>
      <c r="L928" s="63"/>
      <c r="M928" s="8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3.5" customHeight="1">
      <c r="A929" s="10">
        <v>319</v>
      </c>
      <c r="B929" s="41" t="s">
        <v>373</v>
      </c>
      <c r="C929" s="41">
        <v>5</v>
      </c>
      <c r="D929" s="13" t="s">
        <v>67</v>
      </c>
      <c r="E929" s="41" t="s">
        <v>20</v>
      </c>
      <c r="F929" s="41" t="s">
        <v>103</v>
      </c>
      <c r="G929" s="41" t="s">
        <v>103</v>
      </c>
      <c r="H929" s="9"/>
      <c r="I929" s="9"/>
      <c r="J929" s="9"/>
      <c r="K929" s="9"/>
      <c r="L929" s="63"/>
      <c r="M929" s="8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3.5" customHeight="1">
      <c r="A930" s="10">
        <v>354</v>
      </c>
      <c r="B930" s="13" t="s">
        <v>401</v>
      </c>
      <c r="C930" s="13">
        <v>5</v>
      </c>
      <c r="D930" s="13" t="s">
        <v>28</v>
      </c>
      <c r="E930" s="13" t="s">
        <v>20</v>
      </c>
      <c r="F930" s="41" t="s">
        <v>103</v>
      </c>
      <c r="G930" s="41" t="s">
        <v>103</v>
      </c>
      <c r="H930" s="9"/>
      <c r="I930" s="9"/>
      <c r="J930" s="9"/>
      <c r="K930" s="9"/>
      <c r="L930" s="63"/>
      <c r="M930" s="8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3.5" customHeight="1">
      <c r="A931" s="10">
        <v>355</v>
      </c>
      <c r="B931" s="13" t="s">
        <v>402</v>
      </c>
      <c r="C931" s="13">
        <v>5</v>
      </c>
      <c r="D931" s="13" t="s">
        <v>28</v>
      </c>
      <c r="E931" s="13" t="s">
        <v>20</v>
      </c>
      <c r="F931" s="13" t="s">
        <v>103</v>
      </c>
      <c r="G931" s="13" t="s">
        <v>103</v>
      </c>
      <c r="H931" s="9"/>
      <c r="I931" s="9"/>
      <c r="J931" s="9"/>
      <c r="K931" s="9"/>
      <c r="L931" s="63"/>
      <c r="M931" s="8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3.5" customHeight="1">
      <c r="A932" s="10">
        <v>358</v>
      </c>
      <c r="B932" s="13" t="s">
        <v>405</v>
      </c>
      <c r="C932" s="13">
        <v>5</v>
      </c>
      <c r="D932" s="13" t="s">
        <v>28</v>
      </c>
      <c r="E932" s="13" t="s">
        <v>20</v>
      </c>
      <c r="F932" s="13" t="s">
        <v>103</v>
      </c>
      <c r="G932" s="13" t="s">
        <v>103</v>
      </c>
      <c r="H932" s="9"/>
      <c r="I932" s="9"/>
      <c r="J932" s="9"/>
      <c r="K932" s="9"/>
      <c r="L932" s="63"/>
      <c r="M932" s="8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3.5" customHeight="1">
      <c r="A933" s="10">
        <v>375</v>
      </c>
      <c r="B933" s="13" t="s">
        <v>417</v>
      </c>
      <c r="C933" s="13">
        <v>5</v>
      </c>
      <c r="D933" s="13" t="s">
        <v>53</v>
      </c>
      <c r="E933" s="13" t="s">
        <v>20</v>
      </c>
      <c r="F933" s="13" t="s">
        <v>103</v>
      </c>
      <c r="G933" s="13" t="s">
        <v>103</v>
      </c>
      <c r="H933" s="9"/>
      <c r="I933" s="9"/>
      <c r="J933" s="9"/>
      <c r="K933" s="9"/>
      <c r="L933" s="63"/>
      <c r="M933" s="8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3.5" customHeight="1">
      <c r="A934" s="10">
        <v>469</v>
      </c>
      <c r="B934" s="13" t="s">
        <v>510</v>
      </c>
      <c r="C934" s="13">
        <v>5</v>
      </c>
      <c r="D934" s="13" t="s">
        <v>82</v>
      </c>
      <c r="E934" s="13" t="s">
        <v>20</v>
      </c>
      <c r="F934" s="41" t="s">
        <v>103</v>
      </c>
      <c r="G934" s="41" t="s">
        <v>103</v>
      </c>
      <c r="H934" s="9"/>
      <c r="I934" s="9"/>
      <c r="J934" s="9"/>
      <c r="K934" s="9"/>
      <c r="L934" s="63"/>
      <c r="M934" s="8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3.5" customHeight="1">
      <c r="A935" s="10">
        <v>588</v>
      </c>
      <c r="B935" s="13" t="s">
        <v>625</v>
      </c>
      <c r="C935" s="13">
        <v>5</v>
      </c>
      <c r="D935" s="13" t="s">
        <v>94</v>
      </c>
      <c r="E935" s="13" t="s">
        <v>20</v>
      </c>
      <c r="F935" s="41" t="s">
        <v>103</v>
      </c>
      <c r="G935" s="41" t="s">
        <v>103</v>
      </c>
      <c r="H935" s="9"/>
      <c r="I935" s="9"/>
      <c r="J935" s="9"/>
      <c r="K935" s="9"/>
      <c r="L935" s="63"/>
      <c r="M935" s="8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3.5" customHeight="1">
      <c r="A936" s="10">
        <v>590</v>
      </c>
      <c r="B936" s="41" t="s">
        <v>627</v>
      </c>
      <c r="C936" s="41">
        <v>5</v>
      </c>
      <c r="D936" s="13" t="s">
        <v>94</v>
      </c>
      <c r="E936" s="41" t="s">
        <v>20</v>
      </c>
      <c r="F936" s="41" t="s">
        <v>103</v>
      </c>
      <c r="G936" s="41" t="s">
        <v>103</v>
      </c>
      <c r="H936" s="9"/>
      <c r="I936" s="9"/>
      <c r="J936" s="9"/>
      <c r="K936" s="9"/>
      <c r="L936" s="63"/>
      <c r="M936" s="8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3.5" customHeight="1">
      <c r="A937" s="10">
        <v>591</v>
      </c>
      <c r="B937" s="13" t="s">
        <v>628</v>
      </c>
      <c r="C937" s="13">
        <v>5</v>
      </c>
      <c r="D937" s="13" t="s">
        <v>94</v>
      </c>
      <c r="E937" s="13" t="s">
        <v>20</v>
      </c>
      <c r="F937" s="41" t="s">
        <v>103</v>
      </c>
      <c r="G937" s="41" t="s">
        <v>103</v>
      </c>
      <c r="H937" s="9"/>
      <c r="I937" s="9"/>
      <c r="J937" s="9"/>
      <c r="K937" s="9"/>
      <c r="L937" s="63"/>
      <c r="M937" s="8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3.5" customHeight="1">
      <c r="A938" s="10">
        <v>592</v>
      </c>
      <c r="B938" s="13" t="s">
        <v>629</v>
      </c>
      <c r="C938" s="13">
        <v>5</v>
      </c>
      <c r="D938" s="13" t="s">
        <v>94</v>
      </c>
      <c r="E938" s="13" t="s">
        <v>20</v>
      </c>
      <c r="F938" s="41" t="s">
        <v>103</v>
      </c>
      <c r="G938" s="41" t="s">
        <v>103</v>
      </c>
      <c r="H938" s="9"/>
      <c r="I938" s="9"/>
      <c r="J938" s="9"/>
      <c r="K938" s="9"/>
      <c r="L938" s="63"/>
      <c r="M938" s="8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3.5" customHeight="1">
      <c r="A939" s="10">
        <v>595</v>
      </c>
      <c r="B939" s="13" t="s">
        <v>632</v>
      </c>
      <c r="C939" s="13">
        <v>5</v>
      </c>
      <c r="D939" s="13" t="s">
        <v>94</v>
      </c>
      <c r="E939" s="13" t="s">
        <v>20</v>
      </c>
      <c r="F939" s="41" t="s">
        <v>103</v>
      </c>
      <c r="G939" s="41" t="s">
        <v>103</v>
      </c>
      <c r="H939" s="9"/>
      <c r="I939" s="9"/>
      <c r="J939" s="9"/>
      <c r="K939" s="9"/>
      <c r="L939" s="63"/>
      <c r="M939" s="8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3.5" customHeight="1">
      <c r="A940" s="10">
        <v>644</v>
      </c>
      <c r="B940" s="13" t="s">
        <v>675</v>
      </c>
      <c r="C940" s="13">
        <v>5</v>
      </c>
      <c r="D940" s="13" t="s">
        <v>79</v>
      </c>
      <c r="E940" s="41" t="s">
        <v>20</v>
      </c>
      <c r="F940" s="13" t="s">
        <v>103</v>
      </c>
      <c r="G940" s="13" t="s">
        <v>103</v>
      </c>
      <c r="H940" s="9"/>
      <c r="I940" s="9"/>
      <c r="J940" s="9"/>
      <c r="K940" s="9"/>
      <c r="L940" s="63"/>
      <c r="M940" s="8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3.5" customHeight="1">
      <c r="A941" s="10">
        <v>645</v>
      </c>
      <c r="B941" s="13" t="s">
        <v>676</v>
      </c>
      <c r="C941" s="13">
        <v>5</v>
      </c>
      <c r="D941" s="13" t="s">
        <v>79</v>
      </c>
      <c r="E941" s="41" t="s">
        <v>20</v>
      </c>
      <c r="F941" s="13" t="s">
        <v>103</v>
      </c>
      <c r="G941" s="13" t="s">
        <v>103</v>
      </c>
      <c r="H941" s="9"/>
      <c r="I941" s="9"/>
      <c r="J941" s="9"/>
      <c r="K941" s="9"/>
      <c r="L941" s="63"/>
      <c r="M941" s="8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3.5" customHeight="1">
      <c r="A942" s="10">
        <v>647</v>
      </c>
      <c r="B942" s="13" t="s">
        <v>678</v>
      </c>
      <c r="C942" s="12">
        <v>5</v>
      </c>
      <c r="D942" s="13" t="s">
        <v>79</v>
      </c>
      <c r="E942" s="13" t="s">
        <v>20</v>
      </c>
      <c r="F942" s="12" t="s">
        <v>103</v>
      </c>
      <c r="G942" s="12" t="s">
        <v>103</v>
      </c>
      <c r="H942" s="9"/>
      <c r="I942" s="9"/>
      <c r="J942" s="9"/>
      <c r="K942" s="9"/>
      <c r="L942" s="63"/>
      <c r="M942" s="8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3.5" customHeight="1">
      <c r="A943" s="10">
        <v>649</v>
      </c>
      <c r="B943" s="13" t="s">
        <v>680</v>
      </c>
      <c r="C943" s="13">
        <v>5</v>
      </c>
      <c r="D943" s="13" t="s">
        <v>79</v>
      </c>
      <c r="E943" s="41" t="s">
        <v>20</v>
      </c>
      <c r="F943" s="13" t="s">
        <v>103</v>
      </c>
      <c r="G943" s="13" t="s">
        <v>103</v>
      </c>
      <c r="H943" s="9"/>
      <c r="I943" s="9"/>
      <c r="J943" s="9"/>
      <c r="K943" s="9"/>
      <c r="L943" s="63"/>
      <c r="M943" s="8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10">
        <v>651</v>
      </c>
      <c r="B944" s="13" t="s">
        <v>682</v>
      </c>
      <c r="C944" s="13">
        <v>5</v>
      </c>
      <c r="D944" s="13" t="s">
        <v>79</v>
      </c>
      <c r="E944" s="41" t="s">
        <v>20</v>
      </c>
      <c r="F944" s="13" t="s">
        <v>103</v>
      </c>
      <c r="G944" s="13" t="s">
        <v>103</v>
      </c>
      <c r="H944" s="9"/>
      <c r="I944" s="9"/>
      <c r="J944" s="9"/>
      <c r="K944" s="9"/>
      <c r="L944" s="63"/>
      <c r="M944" s="8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10">
        <v>730</v>
      </c>
      <c r="B945" s="13" t="s">
        <v>756</v>
      </c>
      <c r="C945" s="13">
        <v>5</v>
      </c>
      <c r="D945" s="13" t="s">
        <v>40</v>
      </c>
      <c r="E945" s="13" t="s">
        <v>20</v>
      </c>
      <c r="F945" s="41" t="s">
        <v>103</v>
      </c>
      <c r="G945" s="41" t="s">
        <v>103</v>
      </c>
      <c r="H945" s="9"/>
      <c r="I945" s="9"/>
      <c r="J945" s="9"/>
      <c r="K945" s="9"/>
      <c r="L945" s="63"/>
      <c r="M945" s="8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10">
        <v>731</v>
      </c>
      <c r="B946" s="13" t="s">
        <v>757</v>
      </c>
      <c r="C946" s="13">
        <v>5</v>
      </c>
      <c r="D946" s="13" t="s">
        <v>40</v>
      </c>
      <c r="E946" s="13" t="s">
        <v>20</v>
      </c>
      <c r="F946" s="41" t="s">
        <v>103</v>
      </c>
      <c r="G946" s="41" t="s">
        <v>103</v>
      </c>
      <c r="H946" s="9"/>
      <c r="I946" s="9"/>
      <c r="J946" s="9"/>
      <c r="K946" s="9"/>
      <c r="L946" s="63"/>
      <c r="M946" s="8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10">
        <v>732</v>
      </c>
      <c r="B947" s="13" t="s">
        <v>758</v>
      </c>
      <c r="C947" s="13">
        <v>5</v>
      </c>
      <c r="D947" s="13" t="s">
        <v>40</v>
      </c>
      <c r="E947" s="13" t="s">
        <v>20</v>
      </c>
      <c r="F947" s="41" t="s">
        <v>103</v>
      </c>
      <c r="G947" s="41" t="s">
        <v>103</v>
      </c>
      <c r="H947" s="9"/>
      <c r="I947" s="9"/>
      <c r="J947" s="9"/>
      <c r="K947" s="9"/>
      <c r="L947" s="63"/>
      <c r="M947" s="8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10">
        <v>734</v>
      </c>
      <c r="B948" s="13" t="s">
        <v>760</v>
      </c>
      <c r="C948" s="13">
        <v>5</v>
      </c>
      <c r="D948" s="13" t="s">
        <v>40</v>
      </c>
      <c r="E948" s="13" t="s">
        <v>20</v>
      </c>
      <c r="F948" s="41" t="s">
        <v>103</v>
      </c>
      <c r="G948" s="41" t="s">
        <v>103</v>
      </c>
      <c r="H948" s="9"/>
      <c r="I948" s="9"/>
      <c r="J948" s="9"/>
      <c r="K948" s="9"/>
      <c r="L948" s="63"/>
      <c r="M948" s="8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10">
        <v>738</v>
      </c>
      <c r="B949" s="13" t="s">
        <v>764</v>
      </c>
      <c r="C949" s="13">
        <v>5</v>
      </c>
      <c r="D949" s="13" t="s">
        <v>40</v>
      </c>
      <c r="E949" s="13" t="s">
        <v>20</v>
      </c>
      <c r="F949" s="41" t="s">
        <v>103</v>
      </c>
      <c r="G949" s="41" t="s">
        <v>103</v>
      </c>
      <c r="H949" s="9"/>
      <c r="I949" s="9"/>
      <c r="J949" s="9"/>
      <c r="K949" s="9"/>
      <c r="L949" s="63"/>
      <c r="M949" s="8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10">
        <v>766</v>
      </c>
      <c r="B950" s="13" t="s">
        <v>793</v>
      </c>
      <c r="C950" s="13">
        <v>5</v>
      </c>
      <c r="D950" s="13" t="s">
        <v>40</v>
      </c>
      <c r="E950" s="13" t="s">
        <v>20</v>
      </c>
      <c r="F950" s="41" t="s">
        <v>103</v>
      </c>
      <c r="G950" s="41" t="s">
        <v>103</v>
      </c>
      <c r="H950" s="9"/>
      <c r="I950" s="9"/>
      <c r="J950" s="9"/>
      <c r="K950" s="9"/>
      <c r="L950" s="63"/>
      <c r="M950" s="8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10">
        <v>786</v>
      </c>
      <c r="B951" s="13" t="s">
        <v>806</v>
      </c>
      <c r="C951" s="13">
        <v>5</v>
      </c>
      <c r="D951" s="13" t="s">
        <v>64</v>
      </c>
      <c r="E951" s="13" t="s">
        <v>20</v>
      </c>
      <c r="F951" s="13" t="s">
        <v>103</v>
      </c>
      <c r="G951" s="13" t="s">
        <v>103</v>
      </c>
      <c r="H951" s="9"/>
      <c r="I951" s="9"/>
      <c r="J951" s="9"/>
      <c r="K951" s="9"/>
      <c r="L951" s="63"/>
      <c r="M951" s="8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10">
        <v>788</v>
      </c>
      <c r="B952" s="13" t="s">
        <v>808</v>
      </c>
      <c r="C952" s="13">
        <v>5</v>
      </c>
      <c r="D952" s="13" t="s">
        <v>64</v>
      </c>
      <c r="E952" s="13" t="s">
        <v>20</v>
      </c>
      <c r="F952" s="41" t="s">
        <v>103</v>
      </c>
      <c r="G952" s="41" t="s">
        <v>103</v>
      </c>
      <c r="H952" s="9"/>
      <c r="I952" s="9"/>
      <c r="J952" s="9"/>
      <c r="K952" s="9"/>
      <c r="L952" s="63"/>
      <c r="M952" s="8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10">
        <v>789</v>
      </c>
      <c r="B953" s="13" t="s">
        <v>809</v>
      </c>
      <c r="C953" s="13">
        <v>5</v>
      </c>
      <c r="D953" s="13" t="s">
        <v>64</v>
      </c>
      <c r="E953" s="13" t="s">
        <v>20</v>
      </c>
      <c r="F953" s="41" t="s">
        <v>103</v>
      </c>
      <c r="G953" s="41" t="s">
        <v>103</v>
      </c>
      <c r="H953" s="9"/>
      <c r="I953" s="9"/>
      <c r="J953" s="9"/>
      <c r="K953" s="9"/>
      <c r="L953" s="63"/>
      <c r="M953" s="8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10">
        <v>813</v>
      </c>
      <c r="B954" s="73" t="s">
        <v>832</v>
      </c>
      <c r="C954" s="73">
        <v>5</v>
      </c>
      <c r="D954" s="10" t="s">
        <v>70</v>
      </c>
      <c r="E954" s="73" t="s">
        <v>20</v>
      </c>
      <c r="F954" s="13" t="s">
        <v>103</v>
      </c>
      <c r="G954" s="13" t="s">
        <v>103</v>
      </c>
      <c r="H954" s="9"/>
      <c r="I954" s="9"/>
      <c r="J954" s="9"/>
      <c r="K954" s="9"/>
      <c r="L954" s="63"/>
      <c r="M954" s="8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10">
        <v>814</v>
      </c>
      <c r="B955" s="73" t="s">
        <v>833</v>
      </c>
      <c r="C955" s="73">
        <v>5</v>
      </c>
      <c r="D955" s="10" t="s">
        <v>70</v>
      </c>
      <c r="E955" s="73" t="s">
        <v>20</v>
      </c>
      <c r="F955" s="13" t="s">
        <v>103</v>
      </c>
      <c r="G955" s="13" t="s">
        <v>103</v>
      </c>
      <c r="H955" s="9"/>
      <c r="I955" s="9"/>
      <c r="J955" s="9"/>
      <c r="K955" s="9"/>
      <c r="L955" s="63"/>
      <c r="M955" s="8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10">
        <v>817</v>
      </c>
      <c r="B956" s="73" t="s">
        <v>836</v>
      </c>
      <c r="C956" s="73">
        <v>5</v>
      </c>
      <c r="D956" s="10" t="s">
        <v>70</v>
      </c>
      <c r="E956" s="73" t="s">
        <v>20</v>
      </c>
      <c r="F956" s="13" t="s">
        <v>103</v>
      </c>
      <c r="G956" s="13" t="s">
        <v>103</v>
      </c>
      <c r="H956" s="9"/>
      <c r="I956" s="9"/>
      <c r="J956" s="9"/>
      <c r="K956" s="9"/>
      <c r="L956" s="63"/>
      <c r="M956" s="8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10">
        <v>818</v>
      </c>
      <c r="B957" s="73" t="s">
        <v>837</v>
      </c>
      <c r="C957" s="73">
        <v>5</v>
      </c>
      <c r="D957" s="10" t="s">
        <v>70</v>
      </c>
      <c r="E957" s="73" t="s">
        <v>20</v>
      </c>
      <c r="F957" s="13" t="s">
        <v>103</v>
      </c>
      <c r="G957" s="13" t="s">
        <v>103</v>
      </c>
      <c r="H957" s="9"/>
      <c r="I957" s="9"/>
      <c r="J957" s="9"/>
      <c r="K957" s="9"/>
      <c r="L957" s="63"/>
      <c r="M957" s="8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10">
        <v>857</v>
      </c>
      <c r="B958" s="65" t="s">
        <v>869</v>
      </c>
      <c r="C958" s="65">
        <v>5</v>
      </c>
      <c r="D958" s="65" t="s">
        <v>91</v>
      </c>
      <c r="E958" s="65" t="s">
        <v>20</v>
      </c>
      <c r="F958" s="73" t="s">
        <v>103</v>
      </c>
      <c r="G958" s="73" t="s">
        <v>103</v>
      </c>
      <c r="H958" s="9"/>
      <c r="I958" s="9"/>
      <c r="J958" s="9"/>
      <c r="K958" s="9"/>
      <c r="L958" s="63"/>
      <c r="M958" s="8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10">
        <v>903</v>
      </c>
      <c r="B959" s="75" t="s">
        <v>908</v>
      </c>
      <c r="C959" s="76">
        <v>5</v>
      </c>
      <c r="D959" s="10" t="s">
        <v>44</v>
      </c>
      <c r="E959" s="76" t="s">
        <v>20</v>
      </c>
      <c r="F959" s="75" t="s">
        <v>103</v>
      </c>
      <c r="G959" s="75" t="s">
        <v>103</v>
      </c>
      <c r="H959" s="9"/>
      <c r="I959" s="9"/>
      <c r="J959" s="9"/>
      <c r="K959" s="9"/>
      <c r="L959" s="63"/>
      <c r="M959" s="8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10">
        <v>904</v>
      </c>
      <c r="B960" s="75" t="s">
        <v>909</v>
      </c>
      <c r="C960" s="76">
        <v>5</v>
      </c>
      <c r="D960" s="10" t="s">
        <v>44</v>
      </c>
      <c r="E960" s="76" t="s">
        <v>20</v>
      </c>
      <c r="F960" s="75" t="s">
        <v>103</v>
      </c>
      <c r="G960" s="75" t="s">
        <v>103</v>
      </c>
      <c r="H960" s="9"/>
      <c r="I960" s="9"/>
      <c r="J960" s="9"/>
      <c r="K960" s="9"/>
      <c r="L960" s="63"/>
      <c r="M960" s="8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10">
        <v>905</v>
      </c>
      <c r="B961" s="75" t="s">
        <v>910</v>
      </c>
      <c r="C961" s="76">
        <v>5</v>
      </c>
      <c r="D961" s="10" t="s">
        <v>44</v>
      </c>
      <c r="E961" s="76" t="s">
        <v>20</v>
      </c>
      <c r="F961" s="75" t="s">
        <v>103</v>
      </c>
      <c r="G961" s="75" t="s">
        <v>103</v>
      </c>
      <c r="H961" s="9"/>
      <c r="I961" s="9"/>
      <c r="J961" s="9"/>
      <c r="K961" s="9"/>
      <c r="L961" s="63"/>
      <c r="M961" s="8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10">
        <v>934</v>
      </c>
      <c r="B962" s="13" t="s">
        <v>931</v>
      </c>
      <c r="C962" s="13">
        <v>5</v>
      </c>
      <c r="D962" s="13" t="s">
        <v>25</v>
      </c>
      <c r="E962" s="13" t="s">
        <v>20</v>
      </c>
      <c r="F962" s="41" t="s">
        <v>103</v>
      </c>
      <c r="G962" s="41" t="s">
        <v>103</v>
      </c>
      <c r="H962" s="9"/>
      <c r="I962" s="9"/>
      <c r="J962" s="9"/>
      <c r="K962" s="9"/>
      <c r="L962" s="63"/>
      <c r="M962" s="8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10">
        <v>935</v>
      </c>
      <c r="B963" s="13" t="s">
        <v>932</v>
      </c>
      <c r="C963" s="13">
        <v>5</v>
      </c>
      <c r="D963" s="13" t="s">
        <v>25</v>
      </c>
      <c r="E963" s="13" t="s">
        <v>20</v>
      </c>
      <c r="F963" s="41" t="s">
        <v>103</v>
      </c>
      <c r="G963" s="41" t="s">
        <v>103</v>
      </c>
      <c r="H963" s="9"/>
      <c r="I963" s="9"/>
      <c r="J963" s="9"/>
      <c r="K963" s="9"/>
      <c r="L963" s="63"/>
      <c r="M963" s="8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10">
        <v>936</v>
      </c>
      <c r="B964" s="13" t="s">
        <v>933</v>
      </c>
      <c r="C964" s="13">
        <v>5</v>
      </c>
      <c r="D964" s="13" t="s">
        <v>25</v>
      </c>
      <c r="E964" s="13" t="s">
        <v>20</v>
      </c>
      <c r="F964" s="41" t="s">
        <v>103</v>
      </c>
      <c r="G964" s="41" t="s">
        <v>103</v>
      </c>
      <c r="H964" s="9"/>
      <c r="I964" s="9"/>
      <c r="J964" s="9"/>
      <c r="K964" s="9"/>
      <c r="L964" s="63"/>
      <c r="M964" s="8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10">
        <v>969</v>
      </c>
      <c r="B965" s="13" t="s">
        <v>965</v>
      </c>
      <c r="C965" s="41">
        <v>5</v>
      </c>
      <c r="D965" s="13" t="s">
        <v>25</v>
      </c>
      <c r="E965" s="41" t="s">
        <v>20</v>
      </c>
      <c r="F965" s="41" t="s">
        <v>103</v>
      </c>
      <c r="G965" s="41" t="s">
        <v>103</v>
      </c>
      <c r="H965" s="9"/>
      <c r="I965" s="9"/>
      <c r="J965" s="9"/>
      <c r="K965" s="9"/>
      <c r="L965" s="63"/>
      <c r="M965" s="8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80">
        <v>1114</v>
      </c>
      <c r="B966" s="67" t="s">
        <v>1102</v>
      </c>
      <c r="C966" s="67">
        <v>5</v>
      </c>
      <c r="D966" s="13" t="s">
        <v>16</v>
      </c>
      <c r="E966" s="67" t="s">
        <v>20</v>
      </c>
      <c r="F966" s="67" t="s">
        <v>103</v>
      </c>
      <c r="G966" s="67" t="s">
        <v>103</v>
      </c>
      <c r="H966" s="9"/>
      <c r="I966" s="9"/>
      <c r="J966" s="9"/>
      <c r="K966" s="9"/>
      <c r="L966" s="63"/>
      <c r="M966" s="8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80">
        <v>1115</v>
      </c>
      <c r="B967" s="67" t="s">
        <v>1103</v>
      </c>
      <c r="C967" s="67">
        <v>5</v>
      </c>
      <c r="D967" s="13" t="s">
        <v>16</v>
      </c>
      <c r="E967" s="67" t="s">
        <v>20</v>
      </c>
      <c r="F967" s="67" t="s">
        <v>103</v>
      </c>
      <c r="G967" s="67" t="s">
        <v>103</v>
      </c>
      <c r="H967" s="9"/>
      <c r="I967" s="9"/>
      <c r="J967" s="9"/>
      <c r="K967" s="9"/>
      <c r="L967" s="63"/>
      <c r="M967" s="8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80">
        <v>1116</v>
      </c>
      <c r="B968" s="67" t="s">
        <v>1104</v>
      </c>
      <c r="C968" s="67">
        <v>5</v>
      </c>
      <c r="D968" s="13" t="s">
        <v>16</v>
      </c>
      <c r="E968" s="67" t="s">
        <v>20</v>
      </c>
      <c r="F968" s="67" t="s">
        <v>103</v>
      </c>
      <c r="G968" s="67" t="s">
        <v>103</v>
      </c>
      <c r="H968" s="9"/>
      <c r="I968" s="9"/>
      <c r="J968" s="9"/>
      <c r="K968" s="9"/>
      <c r="L968" s="63"/>
      <c r="M968" s="8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10">
        <v>1180</v>
      </c>
      <c r="B969" s="13" t="s">
        <v>1160</v>
      </c>
      <c r="C969" s="13">
        <v>5</v>
      </c>
      <c r="D969" s="13" t="s">
        <v>88</v>
      </c>
      <c r="E969" s="13" t="s">
        <v>20</v>
      </c>
      <c r="F969" s="41" t="s">
        <v>103</v>
      </c>
      <c r="G969" s="41" t="s">
        <v>103</v>
      </c>
      <c r="H969" s="9"/>
      <c r="I969" s="9"/>
      <c r="J969" s="9"/>
      <c r="K969" s="9"/>
      <c r="L969" s="63"/>
      <c r="M969" s="8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10">
        <v>1224</v>
      </c>
      <c r="B970" s="13" t="s">
        <v>1196</v>
      </c>
      <c r="C970" s="13">
        <v>5</v>
      </c>
      <c r="D970" s="13" t="s">
        <v>61</v>
      </c>
      <c r="E970" s="13" t="s">
        <v>20</v>
      </c>
      <c r="F970" s="10" t="s">
        <v>103</v>
      </c>
      <c r="G970" s="10" t="s">
        <v>103</v>
      </c>
      <c r="H970" s="9"/>
      <c r="I970" s="9"/>
      <c r="J970" s="9"/>
      <c r="K970" s="9"/>
      <c r="L970" s="63"/>
      <c r="M970" s="8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10">
        <v>1225</v>
      </c>
      <c r="B971" s="13" t="s">
        <v>1197</v>
      </c>
      <c r="C971" s="13">
        <v>5</v>
      </c>
      <c r="D971" s="13" t="s">
        <v>61</v>
      </c>
      <c r="E971" s="13" t="s">
        <v>20</v>
      </c>
      <c r="F971" s="10" t="s">
        <v>103</v>
      </c>
      <c r="G971" s="10" t="s">
        <v>103</v>
      </c>
      <c r="H971" s="9"/>
      <c r="I971" s="9"/>
      <c r="J971" s="9"/>
      <c r="K971" s="9"/>
      <c r="L971" s="63"/>
      <c r="M971" s="8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10">
        <v>1226</v>
      </c>
      <c r="B972" s="13" t="s">
        <v>1198</v>
      </c>
      <c r="C972" s="13">
        <v>5</v>
      </c>
      <c r="D972" s="13" t="s">
        <v>61</v>
      </c>
      <c r="E972" s="13" t="s">
        <v>20</v>
      </c>
      <c r="F972" s="10" t="s">
        <v>103</v>
      </c>
      <c r="G972" s="10" t="s">
        <v>103</v>
      </c>
      <c r="H972" s="9"/>
      <c r="I972" s="9"/>
      <c r="J972" s="9"/>
      <c r="K972" s="9"/>
      <c r="L972" s="63"/>
      <c r="M972" s="8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10">
        <v>1228</v>
      </c>
      <c r="B973" s="13" t="s">
        <v>1200</v>
      </c>
      <c r="C973" s="13">
        <v>5</v>
      </c>
      <c r="D973" s="13" t="s">
        <v>61</v>
      </c>
      <c r="E973" s="13" t="s">
        <v>20</v>
      </c>
      <c r="F973" s="10" t="s">
        <v>103</v>
      </c>
      <c r="G973" s="10" t="s">
        <v>103</v>
      </c>
      <c r="H973" s="9"/>
      <c r="I973" s="9"/>
      <c r="J973" s="9"/>
      <c r="K973" s="9"/>
      <c r="L973" s="63"/>
      <c r="M973" s="8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10">
        <v>1263</v>
      </c>
      <c r="B974" s="73" t="s">
        <v>1227</v>
      </c>
      <c r="C974" s="73">
        <v>5</v>
      </c>
      <c r="D974" s="10" t="s">
        <v>73</v>
      </c>
      <c r="E974" s="73" t="s">
        <v>20</v>
      </c>
      <c r="F974" s="10" t="s">
        <v>103</v>
      </c>
      <c r="G974" s="10" t="s">
        <v>103</v>
      </c>
      <c r="H974" s="9"/>
      <c r="I974" s="9"/>
      <c r="J974" s="9"/>
      <c r="K974" s="9"/>
      <c r="L974" s="63"/>
      <c r="M974" s="8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10">
        <v>1309</v>
      </c>
      <c r="B975" s="10" t="s">
        <v>1263</v>
      </c>
      <c r="C975" s="10">
        <v>5</v>
      </c>
      <c r="D975" s="10" t="s">
        <v>34</v>
      </c>
      <c r="E975" s="10" t="s">
        <v>20</v>
      </c>
      <c r="F975" s="10" t="s">
        <v>103</v>
      </c>
      <c r="G975" s="10" t="s">
        <v>103</v>
      </c>
      <c r="H975" s="9"/>
      <c r="I975" s="9"/>
      <c r="J975" s="9"/>
      <c r="K975" s="9"/>
      <c r="L975" s="63"/>
      <c r="M975" s="8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10">
        <v>1310</v>
      </c>
      <c r="B976" s="10" t="s">
        <v>1264</v>
      </c>
      <c r="C976" s="10">
        <v>5</v>
      </c>
      <c r="D976" s="10" t="s">
        <v>34</v>
      </c>
      <c r="E976" s="10" t="s">
        <v>20</v>
      </c>
      <c r="F976" s="10" t="s">
        <v>103</v>
      </c>
      <c r="G976" s="10" t="s">
        <v>103</v>
      </c>
      <c r="H976" s="9"/>
      <c r="I976" s="9"/>
      <c r="J976" s="9"/>
      <c r="K976" s="9"/>
      <c r="L976" s="63"/>
      <c r="M976" s="8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10">
        <v>1311</v>
      </c>
      <c r="B977" s="10" t="s">
        <v>1265</v>
      </c>
      <c r="C977" s="10">
        <v>5</v>
      </c>
      <c r="D977" s="10" t="s">
        <v>34</v>
      </c>
      <c r="E977" s="10" t="s">
        <v>20</v>
      </c>
      <c r="F977" s="10" t="s">
        <v>103</v>
      </c>
      <c r="G977" s="10" t="s">
        <v>103</v>
      </c>
      <c r="H977" s="9"/>
      <c r="I977" s="9"/>
      <c r="J977" s="9"/>
      <c r="K977" s="9"/>
      <c r="L977" s="63"/>
      <c r="M977" s="8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10">
        <v>1313</v>
      </c>
      <c r="B978" s="10" t="s">
        <v>1267</v>
      </c>
      <c r="C978" s="10">
        <v>5</v>
      </c>
      <c r="D978" s="10" t="s">
        <v>34</v>
      </c>
      <c r="E978" s="10" t="s">
        <v>20</v>
      </c>
      <c r="F978" s="10" t="s">
        <v>103</v>
      </c>
      <c r="G978" s="10" t="s">
        <v>103</v>
      </c>
      <c r="H978" s="9"/>
      <c r="I978" s="9"/>
      <c r="J978" s="9"/>
      <c r="K978" s="9"/>
      <c r="L978" s="63"/>
      <c r="M978" s="8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10">
        <v>1338</v>
      </c>
      <c r="B979" s="10" t="s">
        <v>1292</v>
      </c>
      <c r="C979" s="10">
        <v>5</v>
      </c>
      <c r="D979" s="10" t="s">
        <v>34</v>
      </c>
      <c r="E979" s="10" t="s">
        <v>20</v>
      </c>
      <c r="F979" s="10" t="s">
        <v>103</v>
      </c>
      <c r="G979" s="10" t="s">
        <v>103</v>
      </c>
      <c r="H979" s="9"/>
      <c r="I979" s="9"/>
      <c r="J979" s="9"/>
      <c r="K979" s="9"/>
      <c r="L979" s="63"/>
      <c r="M979" s="8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10">
        <v>1360</v>
      </c>
      <c r="B980" s="13" t="s">
        <v>1306</v>
      </c>
      <c r="C980" s="13">
        <v>5</v>
      </c>
      <c r="D980" s="13" t="s">
        <v>37</v>
      </c>
      <c r="E980" s="13" t="s">
        <v>20</v>
      </c>
      <c r="F980" s="10" t="s">
        <v>103</v>
      </c>
      <c r="G980" s="10" t="s">
        <v>103</v>
      </c>
      <c r="H980" s="9"/>
      <c r="I980" s="9"/>
      <c r="J980" s="9"/>
      <c r="K980" s="9"/>
      <c r="L980" s="63"/>
      <c r="M980" s="8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10">
        <v>37</v>
      </c>
      <c r="B981" s="11" t="s">
        <v>112</v>
      </c>
      <c r="C981" s="12">
        <v>6</v>
      </c>
      <c r="D981" s="11" t="s">
        <v>19</v>
      </c>
      <c r="E981" s="11" t="s">
        <v>20</v>
      </c>
      <c r="F981" s="11" t="s">
        <v>103</v>
      </c>
      <c r="G981" s="11" t="s">
        <v>103</v>
      </c>
      <c r="H981" s="9"/>
      <c r="I981" s="9"/>
      <c r="J981" s="9"/>
      <c r="K981" s="9"/>
      <c r="L981" s="63"/>
      <c r="M981" s="8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10">
        <v>38</v>
      </c>
      <c r="B982" s="11" t="s">
        <v>114</v>
      </c>
      <c r="C982" s="12">
        <v>6</v>
      </c>
      <c r="D982" s="11" t="s">
        <v>19</v>
      </c>
      <c r="E982" s="11" t="s">
        <v>20</v>
      </c>
      <c r="F982" s="11" t="s">
        <v>103</v>
      </c>
      <c r="G982" s="11" t="s">
        <v>103</v>
      </c>
      <c r="H982" s="9"/>
      <c r="I982" s="9"/>
      <c r="J982" s="9"/>
      <c r="K982" s="9"/>
      <c r="L982" s="63"/>
      <c r="M982" s="8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10">
        <v>40</v>
      </c>
      <c r="B983" s="11" t="s">
        <v>120</v>
      </c>
      <c r="C983" s="12">
        <v>6</v>
      </c>
      <c r="D983" s="11" t="s">
        <v>19</v>
      </c>
      <c r="E983" s="11" t="s">
        <v>20</v>
      </c>
      <c r="F983" s="11" t="s">
        <v>103</v>
      </c>
      <c r="G983" s="11" t="s">
        <v>103</v>
      </c>
      <c r="H983" s="9"/>
      <c r="I983" s="9"/>
      <c r="J983" s="9"/>
      <c r="K983" s="9"/>
      <c r="L983" s="63"/>
      <c r="M983" s="8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10">
        <v>41</v>
      </c>
      <c r="B984" s="11" t="s">
        <v>122</v>
      </c>
      <c r="C984" s="12">
        <v>6</v>
      </c>
      <c r="D984" s="11" t="s">
        <v>19</v>
      </c>
      <c r="E984" s="11" t="s">
        <v>20</v>
      </c>
      <c r="F984" s="11" t="s">
        <v>103</v>
      </c>
      <c r="G984" s="11" t="s">
        <v>103</v>
      </c>
      <c r="H984" s="9"/>
      <c r="I984" s="9"/>
      <c r="J984" s="9"/>
      <c r="K984" s="9"/>
      <c r="L984" s="63"/>
      <c r="M984" s="8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10">
        <v>42</v>
      </c>
      <c r="B985" s="11" t="s">
        <v>124</v>
      </c>
      <c r="C985" s="12">
        <v>6</v>
      </c>
      <c r="D985" s="11" t="s">
        <v>19</v>
      </c>
      <c r="E985" s="11" t="s">
        <v>20</v>
      </c>
      <c r="F985" s="11" t="s">
        <v>103</v>
      </c>
      <c r="G985" s="11" t="s">
        <v>103</v>
      </c>
      <c r="H985" s="9"/>
      <c r="I985" s="9"/>
      <c r="J985" s="9"/>
      <c r="K985" s="9"/>
      <c r="L985" s="63"/>
      <c r="M985" s="8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10">
        <v>43</v>
      </c>
      <c r="B986" s="11" t="s">
        <v>126</v>
      </c>
      <c r="C986" s="12">
        <v>6</v>
      </c>
      <c r="D986" s="11" t="s">
        <v>19</v>
      </c>
      <c r="E986" s="11" t="s">
        <v>20</v>
      </c>
      <c r="F986" s="11" t="s">
        <v>103</v>
      </c>
      <c r="G986" s="11" t="s">
        <v>103</v>
      </c>
      <c r="H986" s="9"/>
      <c r="I986" s="9"/>
      <c r="J986" s="9"/>
      <c r="K986" s="9"/>
      <c r="L986" s="63"/>
      <c r="M986" s="8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10">
        <v>44</v>
      </c>
      <c r="B987" s="11" t="s">
        <v>128</v>
      </c>
      <c r="C987" s="12">
        <v>6</v>
      </c>
      <c r="D987" s="11" t="s">
        <v>19</v>
      </c>
      <c r="E987" s="11" t="s">
        <v>20</v>
      </c>
      <c r="F987" s="11" t="s">
        <v>103</v>
      </c>
      <c r="G987" s="11" t="s">
        <v>103</v>
      </c>
      <c r="H987" s="9"/>
      <c r="I987" s="9"/>
      <c r="J987" s="9"/>
      <c r="K987" s="9"/>
      <c r="L987" s="63"/>
      <c r="M987" s="8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10">
        <v>45</v>
      </c>
      <c r="B988" s="11" t="s">
        <v>129</v>
      </c>
      <c r="C988" s="12">
        <v>6</v>
      </c>
      <c r="D988" s="11" t="s">
        <v>19</v>
      </c>
      <c r="E988" s="11" t="s">
        <v>20</v>
      </c>
      <c r="F988" s="11" t="s">
        <v>103</v>
      </c>
      <c r="G988" s="11" t="s">
        <v>103</v>
      </c>
      <c r="H988" s="9"/>
      <c r="I988" s="9"/>
      <c r="J988" s="9"/>
      <c r="K988" s="9"/>
      <c r="L988" s="63"/>
      <c r="M988" s="8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10">
        <v>46</v>
      </c>
      <c r="B989" s="11" t="s">
        <v>131</v>
      </c>
      <c r="C989" s="12">
        <v>6</v>
      </c>
      <c r="D989" s="11" t="s">
        <v>19</v>
      </c>
      <c r="E989" s="11" t="s">
        <v>20</v>
      </c>
      <c r="F989" s="11" t="s">
        <v>103</v>
      </c>
      <c r="G989" s="11" t="s">
        <v>103</v>
      </c>
      <c r="H989" s="9"/>
      <c r="I989" s="9"/>
      <c r="J989" s="9"/>
      <c r="K989" s="9"/>
      <c r="L989" s="63"/>
      <c r="M989" s="8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10">
        <v>66</v>
      </c>
      <c r="B990" s="11" t="s">
        <v>155</v>
      </c>
      <c r="C990" s="12">
        <v>6</v>
      </c>
      <c r="D990" s="11" t="s">
        <v>19</v>
      </c>
      <c r="E990" s="11" t="s">
        <v>20</v>
      </c>
      <c r="F990" s="11" t="s">
        <v>103</v>
      </c>
      <c r="G990" s="11" t="s">
        <v>103</v>
      </c>
      <c r="H990" s="9"/>
      <c r="I990" s="9"/>
      <c r="J990" s="9"/>
      <c r="K990" s="9"/>
      <c r="L990" s="63"/>
      <c r="M990" s="8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10">
        <v>103</v>
      </c>
      <c r="B991" s="13" t="s">
        <v>181</v>
      </c>
      <c r="C991" s="13">
        <v>6</v>
      </c>
      <c r="D991" s="13" t="s">
        <v>76</v>
      </c>
      <c r="E991" s="13" t="s">
        <v>20</v>
      </c>
      <c r="F991" s="41" t="s">
        <v>103</v>
      </c>
      <c r="G991" s="41" t="s">
        <v>103</v>
      </c>
      <c r="H991" s="9"/>
      <c r="I991" s="9"/>
      <c r="J991" s="9"/>
      <c r="K991" s="9"/>
      <c r="L991" s="63"/>
      <c r="M991" s="8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10">
        <v>135</v>
      </c>
      <c r="B992" s="65" t="s">
        <v>211</v>
      </c>
      <c r="C992" s="65">
        <v>6</v>
      </c>
      <c r="D992" s="66" t="s">
        <v>50</v>
      </c>
      <c r="E992" s="65" t="s">
        <v>20</v>
      </c>
      <c r="F992" s="65" t="s">
        <v>103</v>
      </c>
      <c r="G992" s="65" t="s">
        <v>103</v>
      </c>
      <c r="H992" s="9"/>
      <c r="I992" s="9"/>
      <c r="J992" s="9"/>
      <c r="K992" s="9"/>
      <c r="L992" s="63"/>
      <c r="M992" s="8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10">
        <v>136</v>
      </c>
      <c r="B993" s="65" t="s">
        <v>212</v>
      </c>
      <c r="C993" s="65">
        <v>6</v>
      </c>
      <c r="D993" s="66" t="s">
        <v>50</v>
      </c>
      <c r="E993" s="65" t="s">
        <v>20</v>
      </c>
      <c r="F993" s="65" t="s">
        <v>103</v>
      </c>
      <c r="G993" s="65" t="s">
        <v>103</v>
      </c>
      <c r="H993" s="9"/>
      <c r="I993" s="9"/>
      <c r="J993" s="9"/>
      <c r="K993" s="9"/>
      <c r="L993" s="63"/>
      <c r="M993" s="8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10">
        <v>233</v>
      </c>
      <c r="B994" s="13" t="s">
        <v>301</v>
      </c>
      <c r="C994" s="13">
        <v>6</v>
      </c>
      <c r="D994" s="13" t="s">
        <v>31</v>
      </c>
      <c r="E994" s="13" t="s">
        <v>20</v>
      </c>
      <c r="F994" s="13" t="s">
        <v>103</v>
      </c>
      <c r="G994" s="13" t="s">
        <v>103</v>
      </c>
      <c r="H994" s="9"/>
      <c r="I994" s="9"/>
      <c r="J994" s="9"/>
      <c r="K994" s="9"/>
      <c r="L994" s="63"/>
      <c r="M994" s="8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10">
        <v>356</v>
      </c>
      <c r="B995" s="41" t="s">
        <v>403</v>
      </c>
      <c r="C995" s="13">
        <v>6</v>
      </c>
      <c r="D995" s="13" t="s">
        <v>28</v>
      </c>
      <c r="E995" s="13" t="s">
        <v>20</v>
      </c>
      <c r="F995" s="41" t="s">
        <v>103</v>
      </c>
      <c r="G995" s="41" t="s">
        <v>103</v>
      </c>
      <c r="H995" s="9"/>
      <c r="I995" s="9"/>
      <c r="J995" s="9"/>
      <c r="K995" s="9"/>
      <c r="L995" s="63"/>
      <c r="M995" s="8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10">
        <v>357</v>
      </c>
      <c r="B996" s="13" t="s">
        <v>404</v>
      </c>
      <c r="C996" s="13">
        <v>6</v>
      </c>
      <c r="D996" s="13" t="s">
        <v>28</v>
      </c>
      <c r="E996" s="13" t="s">
        <v>20</v>
      </c>
      <c r="F996" s="41" t="s">
        <v>103</v>
      </c>
      <c r="G996" s="41" t="s">
        <v>103</v>
      </c>
      <c r="H996" s="9"/>
      <c r="I996" s="9"/>
      <c r="J996" s="9"/>
      <c r="K996" s="9"/>
      <c r="L996" s="63"/>
      <c r="M996" s="8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10">
        <v>376</v>
      </c>
      <c r="B997" s="13" t="s">
        <v>418</v>
      </c>
      <c r="C997" s="13">
        <v>6</v>
      </c>
      <c r="D997" s="13" t="s">
        <v>53</v>
      </c>
      <c r="E997" s="13" t="s">
        <v>20</v>
      </c>
      <c r="F997" s="13" t="s">
        <v>103</v>
      </c>
      <c r="G997" s="13" t="s">
        <v>103</v>
      </c>
      <c r="H997" s="9"/>
      <c r="I997" s="9"/>
      <c r="J997" s="9"/>
      <c r="K997" s="9"/>
      <c r="L997" s="63"/>
      <c r="M997" s="8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10">
        <v>462</v>
      </c>
      <c r="B998" s="13" t="s">
        <v>503</v>
      </c>
      <c r="C998" s="13">
        <v>6</v>
      </c>
      <c r="D998" s="13" t="s">
        <v>82</v>
      </c>
      <c r="E998" s="13" t="s">
        <v>20</v>
      </c>
      <c r="F998" s="41" t="s">
        <v>103</v>
      </c>
      <c r="G998" s="41" t="s">
        <v>103</v>
      </c>
      <c r="H998" s="9"/>
      <c r="I998" s="9"/>
      <c r="J998" s="9"/>
      <c r="K998" s="9"/>
      <c r="L998" s="63"/>
      <c r="M998" s="8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10">
        <v>463</v>
      </c>
      <c r="B999" s="13" t="s">
        <v>504</v>
      </c>
      <c r="C999" s="13">
        <v>6</v>
      </c>
      <c r="D999" s="13" t="s">
        <v>82</v>
      </c>
      <c r="E999" s="13" t="s">
        <v>20</v>
      </c>
      <c r="F999" s="41" t="s">
        <v>103</v>
      </c>
      <c r="G999" s="41" t="s">
        <v>103</v>
      </c>
      <c r="H999" s="63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10">
        <v>464</v>
      </c>
      <c r="B1000" s="41" t="s">
        <v>505</v>
      </c>
      <c r="C1000" s="41">
        <v>6</v>
      </c>
      <c r="D1000" s="13" t="s">
        <v>82</v>
      </c>
      <c r="E1000" s="41" t="s">
        <v>20</v>
      </c>
      <c r="F1000" s="41" t="s">
        <v>103</v>
      </c>
      <c r="G1000" s="41" t="s">
        <v>103</v>
      </c>
      <c r="H1000" s="63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2.75" customHeight="1">
      <c r="A1001" s="10">
        <v>465</v>
      </c>
      <c r="B1001" s="13" t="s">
        <v>506</v>
      </c>
      <c r="C1001" s="13">
        <v>6</v>
      </c>
      <c r="D1001" s="13" t="s">
        <v>82</v>
      </c>
      <c r="E1001" s="13" t="s">
        <v>20</v>
      </c>
      <c r="F1001" s="13" t="s">
        <v>103</v>
      </c>
      <c r="G1001" s="13" t="s">
        <v>103</v>
      </c>
      <c r="H1001" s="63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2.75" customHeight="1">
      <c r="A1002" s="10">
        <v>466</v>
      </c>
      <c r="B1002" s="13" t="s">
        <v>507</v>
      </c>
      <c r="C1002" s="13">
        <v>6</v>
      </c>
      <c r="D1002" s="13" t="s">
        <v>82</v>
      </c>
      <c r="E1002" s="13" t="s">
        <v>20</v>
      </c>
      <c r="F1002" s="41" t="s">
        <v>103</v>
      </c>
      <c r="G1002" s="41" t="s">
        <v>103</v>
      </c>
      <c r="H1002" s="63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2.75" customHeight="1">
      <c r="A1003" s="10">
        <v>467</v>
      </c>
      <c r="B1003" s="13" t="s">
        <v>508</v>
      </c>
      <c r="C1003" s="13">
        <v>6</v>
      </c>
      <c r="D1003" s="13" t="s">
        <v>82</v>
      </c>
      <c r="E1003" s="13" t="s">
        <v>20</v>
      </c>
      <c r="F1003" s="41" t="s">
        <v>103</v>
      </c>
      <c r="G1003" s="41" t="s">
        <v>103</v>
      </c>
      <c r="H1003" s="63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2.75" customHeight="1">
      <c r="A1004" s="10">
        <v>468</v>
      </c>
      <c r="B1004" s="13" t="s">
        <v>509</v>
      </c>
      <c r="C1004" s="13">
        <v>6</v>
      </c>
      <c r="D1004" s="13" t="s">
        <v>82</v>
      </c>
      <c r="E1004" s="13" t="s">
        <v>20</v>
      </c>
      <c r="F1004" s="41" t="s">
        <v>103</v>
      </c>
      <c r="G1004" s="41" t="s">
        <v>103</v>
      </c>
      <c r="H1004" s="63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2.75" customHeight="1">
      <c r="A1005" s="10">
        <v>470</v>
      </c>
      <c r="B1005" s="13" t="s">
        <v>511</v>
      </c>
      <c r="C1005" s="13">
        <v>6</v>
      </c>
      <c r="D1005" s="13" t="s">
        <v>82</v>
      </c>
      <c r="E1005" s="13" t="s">
        <v>20</v>
      </c>
      <c r="F1005" s="41" t="s">
        <v>103</v>
      </c>
      <c r="G1005" s="41" t="s">
        <v>103</v>
      </c>
      <c r="H1005" s="63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2.75" customHeight="1">
      <c r="A1006" s="10">
        <v>471</v>
      </c>
      <c r="B1006" s="13" t="s">
        <v>512</v>
      </c>
      <c r="C1006" s="13">
        <v>6</v>
      </c>
      <c r="D1006" s="13" t="s">
        <v>82</v>
      </c>
      <c r="E1006" s="13" t="s">
        <v>20</v>
      </c>
      <c r="F1006" s="41" t="s">
        <v>103</v>
      </c>
      <c r="G1006" s="41" t="s">
        <v>103</v>
      </c>
      <c r="H1006" s="63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12.75" customHeight="1">
      <c r="A1007" s="10">
        <v>472</v>
      </c>
      <c r="B1007" s="13" t="s">
        <v>513</v>
      </c>
      <c r="C1007" s="13">
        <v>6</v>
      </c>
      <c r="D1007" s="13" t="s">
        <v>82</v>
      </c>
      <c r="E1007" s="13" t="s">
        <v>20</v>
      </c>
      <c r="F1007" s="13" t="s">
        <v>103</v>
      </c>
      <c r="G1007" s="13" t="s">
        <v>103</v>
      </c>
      <c r="H1007" s="63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2.75" customHeight="1">
      <c r="A1008" s="10">
        <v>495</v>
      </c>
      <c r="B1008" s="13" t="s">
        <v>536</v>
      </c>
      <c r="C1008" s="13">
        <v>6</v>
      </c>
      <c r="D1008" s="13" t="s">
        <v>82</v>
      </c>
      <c r="E1008" s="13" t="s">
        <v>20</v>
      </c>
      <c r="F1008" s="41" t="s">
        <v>103</v>
      </c>
      <c r="G1008" s="41" t="s">
        <v>103</v>
      </c>
      <c r="H1008" s="63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12.75" customHeight="1">
      <c r="A1009" s="10">
        <v>589</v>
      </c>
      <c r="B1009" s="13" t="s">
        <v>626</v>
      </c>
      <c r="C1009" s="13">
        <v>6</v>
      </c>
      <c r="D1009" s="13" t="s">
        <v>94</v>
      </c>
      <c r="E1009" s="13" t="s">
        <v>20</v>
      </c>
      <c r="F1009" s="41" t="s">
        <v>103</v>
      </c>
      <c r="G1009" s="41" t="s">
        <v>103</v>
      </c>
      <c r="H1009" s="63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12.75" customHeight="1">
      <c r="A1010" s="10">
        <v>593</v>
      </c>
      <c r="B1010" s="13" t="s">
        <v>630</v>
      </c>
      <c r="C1010" s="13">
        <v>6</v>
      </c>
      <c r="D1010" s="13" t="s">
        <v>94</v>
      </c>
      <c r="E1010" s="13" t="s">
        <v>20</v>
      </c>
      <c r="F1010" s="41" t="s">
        <v>103</v>
      </c>
      <c r="G1010" s="41" t="s">
        <v>103</v>
      </c>
      <c r="H1010" s="63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2.75" customHeight="1">
      <c r="A1011" s="10">
        <v>594</v>
      </c>
      <c r="B1011" s="13" t="s">
        <v>631</v>
      </c>
      <c r="C1011" s="13">
        <v>6</v>
      </c>
      <c r="D1011" s="13" t="s">
        <v>94</v>
      </c>
      <c r="E1011" s="13" t="s">
        <v>20</v>
      </c>
      <c r="F1011" s="41" t="s">
        <v>103</v>
      </c>
      <c r="G1011" s="41" t="s">
        <v>103</v>
      </c>
      <c r="H1011" s="63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2.75" customHeight="1">
      <c r="A1012" s="10">
        <v>596</v>
      </c>
      <c r="B1012" s="13" t="s">
        <v>633</v>
      </c>
      <c r="C1012" s="13">
        <v>6</v>
      </c>
      <c r="D1012" s="13" t="s">
        <v>94</v>
      </c>
      <c r="E1012" s="13" t="s">
        <v>20</v>
      </c>
      <c r="F1012" s="41" t="s">
        <v>103</v>
      </c>
      <c r="G1012" s="41" t="s">
        <v>103</v>
      </c>
      <c r="H1012" s="63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12.75" customHeight="1">
      <c r="A1013" s="10">
        <v>646</v>
      </c>
      <c r="B1013" s="13" t="s">
        <v>677</v>
      </c>
      <c r="C1013" s="13">
        <v>6</v>
      </c>
      <c r="D1013" s="10" t="s">
        <v>79</v>
      </c>
      <c r="E1013" s="13" t="s">
        <v>20</v>
      </c>
      <c r="F1013" s="13" t="s">
        <v>103</v>
      </c>
      <c r="G1013" s="13" t="s">
        <v>103</v>
      </c>
      <c r="H1013" s="63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12.75" customHeight="1">
      <c r="A1014" s="10">
        <v>648</v>
      </c>
      <c r="B1014" s="13" t="s">
        <v>679</v>
      </c>
      <c r="C1014" s="13">
        <v>6</v>
      </c>
      <c r="D1014" s="10" t="s">
        <v>79</v>
      </c>
      <c r="E1014" s="13" t="s">
        <v>20</v>
      </c>
      <c r="F1014" s="13" t="s">
        <v>103</v>
      </c>
      <c r="G1014" s="13" t="s">
        <v>103</v>
      </c>
      <c r="H1014" s="63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2.75" customHeight="1">
      <c r="A1015" s="10">
        <v>650</v>
      </c>
      <c r="B1015" s="13" t="s">
        <v>681</v>
      </c>
      <c r="C1015" s="13">
        <v>6</v>
      </c>
      <c r="D1015" s="10" t="s">
        <v>79</v>
      </c>
      <c r="E1015" s="13" t="s">
        <v>20</v>
      </c>
      <c r="F1015" s="13" t="s">
        <v>103</v>
      </c>
      <c r="G1015" s="13" t="s">
        <v>103</v>
      </c>
      <c r="H1015" s="63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12.75" customHeight="1">
      <c r="A1016" s="10">
        <v>652</v>
      </c>
      <c r="B1016" s="13" t="s">
        <v>683</v>
      </c>
      <c r="C1016" s="13">
        <v>6</v>
      </c>
      <c r="D1016" s="10" t="s">
        <v>79</v>
      </c>
      <c r="E1016" s="13" t="s">
        <v>20</v>
      </c>
      <c r="F1016" s="13" t="s">
        <v>103</v>
      </c>
      <c r="G1016" s="13" t="s">
        <v>103</v>
      </c>
      <c r="H1016" s="63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12.75" customHeight="1">
      <c r="A1017" s="10">
        <v>653</v>
      </c>
      <c r="B1017" s="13" t="s">
        <v>684</v>
      </c>
      <c r="C1017" s="13">
        <v>6</v>
      </c>
      <c r="D1017" s="10" t="s">
        <v>79</v>
      </c>
      <c r="E1017" s="13" t="s">
        <v>20</v>
      </c>
      <c r="F1017" s="13" t="s">
        <v>103</v>
      </c>
      <c r="G1017" s="13" t="s">
        <v>103</v>
      </c>
      <c r="H1017" s="63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12.75" customHeight="1">
      <c r="A1018" s="10">
        <v>654</v>
      </c>
      <c r="B1018" s="13" t="s">
        <v>685</v>
      </c>
      <c r="C1018" s="13">
        <v>6</v>
      </c>
      <c r="D1018" s="10" t="s">
        <v>79</v>
      </c>
      <c r="E1018" s="13" t="s">
        <v>20</v>
      </c>
      <c r="F1018" s="13" t="s">
        <v>103</v>
      </c>
      <c r="G1018" s="13" t="s">
        <v>103</v>
      </c>
      <c r="H1018" s="63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12.75" customHeight="1">
      <c r="A1019" s="10">
        <v>733</v>
      </c>
      <c r="B1019" s="13" t="s">
        <v>759</v>
      </c>
      <c r="C1019" s="13">
        <v>6</v>
      </c>
      <c r="D1019" s="13" t="s">
        <v>40</v>
      </c>
      <c r="E1019" s="13" t="s">
        <v>20</v>
      </c>
      <c r="F1019" s="13" t="s">
        <v>103</v>
      </c>
      <c r="G1019" s="13" t="s">
        <v>103</v>
      </c>
      <c r="H1019" s="63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12.75" customHeight="1">
      <c r="A1020" s="10">
        <v>735</v>
      </c>
      <c r="B1020" s="13" t="s">
        <v>761</v>
      </c>
      <c r="C1020" s="13">
        <v>6</v>
      </c>
      <c r="D1020" s="13" t="s">
        <v>40</v>
      </c>
      <c r="E1020" s="13" t="s">
        <v>20</v>
      </c>
      <c r="F1020" s="13" t="s">
        <v>103</v>
      </c>
      <c r="G1020" s="13" t="s">
        <v>103</v>
      </c>
      <c r="H1020" s="63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12.75" customHeight="1">
      <c r="A1021" s="10">
        <v>737</v>
      </c>
      <c r="B1021" s="13" t="s">
        <v>763</v>
      </c>
      <c r="C1021" s="13">
        <v>6</v>
      </c>
      <c r="D1021" s="13" t="s">
        <v>40</v>
      </c>
      <c r="E1021" s="13" t="s">
        <v>20</v>
      </c>
      <c r="F1021" s="41" t="s">
        <v>103</v>
      </c>
      <c r="G1021" s="41" t="s">
        <v>103</v>
      </c>
      <c r="H1021" s="63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12.75" customHeight="1">
      <c r="A1022" s="10">
        <v>787</v>
      </c>
      <c r="B1022" s="13" t="s">
        <v>807</v>
      </c>
      <c r="C1022" s="13">
        <v>6</v>
      </c>
      <c r="D1022" s="13" t="s">
        <v>64</v>
      </c>
      <c r="E1022" s="13" t="s">
        <v>20</v>
      </c>
      <c r="F1022" s="41" t="s">
        <v>103</v>
      </c>
      <c r="G1022" s="41" t="s">
        <v>103</v>
      </c>
      <c r="H1022" s="63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12.75" customHeight="1">
      <c r="A1023" s="10">
        <v>790</v>
      </c>
      <c r="B1023" s="13" t="s">
        <v>810</v>
      </c>
      <c r="C1023" s="13">
        <v>6</v>
      </c>
      <c r="D1023" s="13" t="s">
        <v>64</v>
      </c>
      <c r="E1023" s="13" t="s">
        <v>20</v>
      </c>
      <c r="F1023" s="41" t="s">
        <v>103</v>
      </c>
      <c r="G1023" s="41" t="s">
        <v>103</v>
      </c>
      <c r="H1023" s="63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12.75" customHeight="1">
      <c r="A1024" s="10">
        <v>791</v>
      </c>
      <c r="B1024" s="13" t="s">
        <v>811</v>
      </c>
      <c r="C1024" s="13">
        <v>6</v>
      </c>
      <c r="D1024" s="13" t="s">
        <v>64</v>
      </c>
      <c r="E1024" s="13" t="s">
        <v>20</v>
      </c>
      <c r="F1024" s="13" t="s">
        <v>103</v>
      </c>
      <c r="G1024" s="13" t="s">
        <v>103</v>
      </c>
      <c r="H1024" s="63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12.75" customHeight="1">
      <c r="A1025" s="10">
        <v>792</v>
      </c>
      <c r="B1025" s="13" t="s">
        <v>812</v>
      </c>
      <c r="C1025" s="13">
        <v>6</v>
      </c>
      <c r="D1025" s="13" t="s">
        <v>64</v>
      </c>
      <c r="E1025" s="13" t="s">
        <v>20</v>
      </c>
      <c r="F1025" s="13" t="s">
        <v>103</v>
      </c>
      <c r="G1025" s="13" t="s">
        <v>103</v>
      </c>
      <c r="H1025" s="63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12.75" customHeight="1">
      <c r="A1026" s="10">
        <v>815</v>
      </c>
      <c r="B1026" s="73" t="s">
        <v>834</v>
      </c>
      <c r="C1026" s="73">
        <v>6</v>
      </c>
      <c r="D1026" s="10" t="s">
        <v>70</v>
      </c>
      <c r="E1026" s="73" t="s">
        <v>20</v>
      </c>
      <c r="F1026" s="13" t="s">
        <v>103</v>
      </c>
      <c r="G1026" s="13" t="s">
        <v>103</v>
      </c>
      <c r="H1026" s="63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12.75" customHeight="1">
      <c r="A1027" s="10">
        <v>816</v>
      </c>
      <c r="B1027" s="73" t="s">
        <v>835</v>
      </c>
      <c r="C1027" s="73">
        <v>6</v>
      </c>
      <c r="D1027" s="10" t="s">
        <v>70</v>
      </c>
      <c r="E1027" s="73" t="s">
        <v>20</v>
      </c>
      <c r="F1027" s="13" t="s">
        <v>103</v>
      </c>
      <c r="G1027" s="13" t="s">
        <v>103</v>
      </c>
      <c r="H1027" s="63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12.75" customHeight="1">
      <c r="A1028" s="10">
        <v>856</v>
      </c>
      <c r="B1028" s="65" t="s">
        <v>868</v>
      </c>
      <c r="C1028" s="65">
        <v>6</v>
      </c>
      <c r="D1028" s="65" t="s">
        <v>91</v>
      </c>
      <c r="E1028" s="65" t="s">
        <v>20</v>
      </c>
      <c r="F1028" s="73" t="s">
        <v>103</v>
      </c>
      <c r="G1028" s="73" t="s">
        <v>103</v>
      </c>
      <c r="H1028" s="63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12.75" customHeight="1">
      <c r="A1029" s="10">
        <v>937</v>
      </c>
      <c r="B1029" s="13" t="s">
        <v>934</v>
      </c>
      <c r="C1029" s="13">
        <v>6</v>
      </c>
      <c r="D1029" s="13" t="s">
        <v>25</v>
      </c>
      <c r="E1029" s="13" t="s">
        <v>20</v>
      </c>
      <c r="F1029" s="13" t="s">
        <v>103</v>
      </c>
      <c r="G1029" s="13" t="s">
        <v>103</v>
      </c>
      <c r="H1029" s="63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12.75" customHeight="1">
      <c r="A1030" s="10">
        <v>1006</v>
      </c>
      <c r="B1030" s="13" t="s">
        <v>1002</v>
      </c>
      <c r="C1030" s="13">
        <v>6</v>
      </c>
      <c r="D1030" s="13" t="s">
        <v>85</v>
      </c>
      <c r="E1030" s="13" t="s">
        <v>20</v>
      </c>
      <c r="F1030" s="41" t="s">
        <v>103</v>
      </c>
      <c r="G1030" s="41" t="s">
        <v>103</v>
      </c>
      <c r="H1030" s="63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12.75" customHeight="1">
      <c r="A1031" s="10">
        <v>1007</v>
      </c>
      <c r="B1031" s="41" t="s">
        <v>1003</v>
      </c>
      <c r="C1031" s="41">
        <v>6</v>
      </c>
      <c r="D1031" s="13" t="s">
        <v>85</v>
      </c>
      <c r="E1031" s="41" t="s">
        <v>20</v>
      </c>
      <c r="F1031" s="41" t="s">
        <v>103</v>
      </c>
      <c r="G1031" s="41" t="s">
        <v>103</v>
      </c>
      <c r="H1031" s="63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12.75" customHeight="1">
      <c r="A1032" s="10">
        <v>1056</v>
      </c>
      <c r="B1032" s="13" t="s">
        <v>1044</v>
      </c>
      <c r="C1032" s="13">
        <v>6</v>
      </c>
      <c r="D1032" s="13" t="s">
        <v>42</v>
      </c>
      <c r="E1032" s="13" t="s">
        <v>20</v>
      </c>
      <c r="F1032" s="13" t="s">
        <v>103</v>
      </c>
      <c r="G1032" s="13" t="s">
        <v>103</v>
      </c>
      <c r="H1032" s="63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12.75" customHeight="1">
      <c r="A1033" s="10">
        <v>1057</v>
      </c>
      <c r="B1033" s="13" t="s">
        <v>1045</v>
      </c>
      <c r="C1033" s="13">
        <v>6</v>
      </c>
      <c r="D1033" s="13" t="s">
        <v>42</v>
      </c>
      <c r="E1033" s="13" t="s">
        <v>20</v>
      </c>
      <c r="F1033" s="13" t="s">
        <v>103</v>
      </c>
      <c r="G1033" s="13" t="s">
        <v>103</v>
      </c>
      <c r="H1033" s="63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12.75" customHeight="1">
      <c r="A1034" s="10">
        <v>1058</v>
      </c>
      <c r="B1034" s="13" t="s">
        <v>1046</v>
      </c>
      <c r="C1034" s="13">
        <v>6</v>
      </c>
      <c r="D1034" s="13" t="s">
        <v>42</v>
      </c>
      <c r="E1034" s="13" t="s">
        <v>20</v>
      </c>
      <c r="F1034" s="13" t="s">
        <v>103</v>
      </c>
      <c r="G1034" s="13" t="s">
        <v>103</v>
      </c>
      <c r="H1034" s="63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ht="12.75" customHeight="1">
      <c r="A1035" s="10">
        <v>1059</v>
      </c>
      <c r="B1035" s="13" t="s">
        <v>1047</v>
      </c>
      <c r="C1035" s="13">
        <v>6</v>
      </c>
      <c r="D1035" s="13" t="s">
        <v>42</v>
      </c>
      <c r="E1035" s="13" t="s">
        <v>20</v>
      </c>
      <c r="F1035" s="13" t="s">
        <v>103</v>
      </c>
      <c r="G1035" s="13" t="s">
        <v>103</v>
      </c>
      <c r="H1035" s="63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ht="12.75" customHeight="1">
      <c r="A1036" s="10">
        <v>1060</v>
      </c>
      <c r="B1036" s="13" t="s">
        <v>1048</v>
      </c>
      <c r="C1036" s="13">
        <v>6</v>
      </c>
      <c r="D1036" s="13" t="s">
        <v>42</v>
      </c>
      <c r="E1036" s="13" t="s">
        <v>20</v>
      </c>
      <c r="F1036" s="13" t="s">
        <v>103</v>
      </c>
      <c r="G1036" s="13" t="s">
        <v>103</v>
      </c>
      <c r="H1036" s="63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ht="12.75" customHeight="1">
      <c r="A1037" s="10">
        <v>1177</v>
      </c>
      <c r="B1037" s="41" t="s">
        <v>1157</v>
      </c>
      <c r="C1037" s="41">
        <v>6</v>
      </c>
      <c r="D1037" s="13" t="s">
        <v>88</v>
      </c>
      <c r="E1037" s="41" t="s">
        <v>20</v>
      </c>
      <c r="F1037" s="41" t="s">
        <v>103</v>
      </c>
      <c r="G1037" s="41" t="s">
        <v>103</v>
      </c>
      <c r="H1037" s="63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ht="12.75" customHeight="1">
      <c r="A1038" s="10">
        <v>1178</v>
      </c>
      <c r="B1038" s="13" t="s">
        <v>1158</v>
      </c>
      <c r="C1038" s="13">
        <v>6</v>
      </c>
      <c r="D1038" s="13" t="s">
        <v>88</v>
      </c>
      <c r="E1038" s="13" t="s">
        <v>20</v>
      </c>
      <c r="F1038" s="41" t="s">
        <v>103</v>
      </c>
      <c r="G1038" s="41" t="s">
        <v>103</v>
      </c>
      <c r="H1038" s="63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ht="12.75" customHeight="1">
      <c r="A1039" s="10">
        <v>1179</v>
      </c>
      <c r="B1039" s="13" t="s">
        <v>1159</v>
      </c>
      <c r="C1039" s="13">
        <v>6</v>
      </c>
      <c r="D1039" s="13" t="s">
        <v>88</v>
      </c>
      <c r="E1039" s="13" t="s">
        <v>20</v>
      </c>
      <c r="F1039" s="41" t="s">
        <v>103</v>
      </c>
      <c r="G1039" s="41" t="s">
        <v>103</v>
      </c>
      <c r="H1039" s="63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ht="12.75" customHeight="1">
      <c r="A1040" s="10">
        <v>1181</v>
      </c>
      <c r="B1040" s="13" t="s">
        <v>1161</v>
      </c>
      <c r="C1040" s="13">
        <v>6</v>
      </c>
      <c r="D1040" s="13" t="s">
        <v>88</v>
      </c>
      <c r="E1040" s="13" t="s">
        <v>20</v>
      </c>
      <c r="F1040" s="41" t="s">
        <v>103</v>
      </c>
      <c r="G1040" s="41" t="s">
        <v>103</v>
      </c>
      <c r="H1040" s="63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ht="12.75" customHeight="1">
      <c r="A1041" s="10">
        <v>1182</v>
      </c>
      <c r="B1041" s="13" t="s">
        <v>1162</v>
      </c>
      <c r="C1041" s="13">
        <v>6</v>
      </c>
      <c r="D1041" s="13" t="s">
        <v>88</v>
      </c>
      <c r="E1041" s="13" t="s">
        <v>20</v>
      </c>
      <c r="F1041" s="13" t="s">
        <v>103</v>
      </c>
      <c r="G1041" s="13" t="s">
        <v>103</v>
      </c>
      <c r="H1041" s="63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ht="12.75" customHeight="1">
      <c r="A1042" s="10">
        <v>1227</v>
      </c>
      <c r="B1042" s="13" t="s">
        <v>1199</v>
      </c>
      <c r="C1042" s="13">
        <v>6</v>
      </c>
      <c r="D1042" s="13" t="s">
        <v>61</v>
      </c>
      <c r="E1042" s="13" t="s">
        <v>20</v>
      </c>
      <c r="F1042" s="10" t="s">
        <v>103</v>
      </c>
      <c r="G1042" s="10" t="s">
        <v>103</v>
      </c>
      <c r="H1042" s="63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ht="12.75" customHeight="1">
      <c r="A1043" s="10">
        <v>1262</v>
      </c>
      <c r="B1043" s="73" t="s">
        <v>1226</v>
      </c>
      <c r="C1043" s="73">
        <v>6</v>
      </c>
      <c r="D1043" s="10" t="s">
        <v>73</v>
      </c>
      <c r="E1043" s="73" t="s">
        <v>20</v>
      </c>
      <c r="F1043" s="10" t="s">
        <v>103</v>
      </c>
      <c r="G1043" s="10" t="s">
        <v>103</v>
      </c>
      <c r="H1043" s="63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ht="12.75" customHeight="1">
      <c r="A1044" s="10">
        <v>1306</v>
      </c>
      <c r="B1044" s="10" t="s">
        <v>1260</v>
      </c>
      <c r="C1044" s="10">
        <v>6</v>
      </c>
      <c r="D1044" s="10" t="s">
        <v>34</v>
      </c>
      <c r="E1044" s="10" t="s">
        <v>20</v>
      </c>
      <c r="F1044" s="10" t="s">
        <v>103</v>
      </c>
      <c r="G1044" s="10" t="s">
        <v>103</v>
      </c>
      <c r="H1044" s="63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ht="12.75" customHeight="1">
      <c r="A1045" s="10">
        <v>1307</v>
      </c>
      <c r="B1045" s="10" t="s">
        <v>1261</v>
      </c>
      <c r="C1045" s="10">
        <v>6</v>
      </c>
      <c r="D1045" s="10" t="s">
        <v>34</v>
      </c>
      <c r="E1045" s="10" t="s">
        <v>20</v>
      </c>
      <c r="F1045" s="10" t="s">
        <v>103</v>
      </c>
      <c r="G1045" s="10" t="s">
        <v>103</v>
      </c>
      <c r="H1045" s="63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ht="12.75" customHeight="1">
      <c r="A1046" s="10">
        <v>1308</v>
      </c>
      <c r="B1046" s="10" t="s">
        <v>1262</v>
      </c>
      <c r="C1046" s="10">
        <v>6</v>
      </c>
      <c r="D1046" s="10" t="s">
        <v>34</v>
      </c>
      <c r="E1046" s="10" t="s">
        <v>20</v>
      </c>
      <c r="F1046" s="10" t="s">
        <v>103</v>
      </c>
      <c r="G1046" s="10" t="s">
        <v>103</v>
      </c>
      <c r="H1046" s="63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ht="12.75" customHeight="1">
      <c r="A1047" s="10">
        <v>1312</v>
      </c>
      <c r="B1047" s="10" t="s">
        <v>1266</v>
      </c>
      <c r="C1047" s="10">
        <v>6</v>
      </c>
      <c r="D1047" s="10" t="s">
        <v>34</v>
      </c>
      <c r="E1047" s="10" t="s">
        <v>20</v>
      </c>
      <c r="F1047" s="10" t="s">
        <v>103</v>
      </c>
      <c r="G1047" s="10" t="s">
        <v>103</v>
      </c>
      <c r="H1047" s="63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ht="12.75" customHeight="1">
      <c r="A1048" s="10">
        <v>1314</v>
      </c>
      <c r="B1048" s="10" t="s">
        <v>1268</v>
      </c>
      <c r="C1048" s="10">
        <v>6</v>
      </c>
      <c r="D1048" s="10" t="s">
        <v>34</v>
      </c>
      <c r="E1048" s="10" t="s">
        <v>20</v>
      </c>
      <c r="F1048" s="10" t="s">
        <v>103</v>
      </c>
      <c r="G1048" s="10" t="s">
        <v>103</v>
      </c>
      <c r="H1048" s="63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ht="12.75" customHeight="1">
      <c r="A1049" s="10">
        <v>1340</v>
      </c>
      <c r="B1049" s="10" t="s">
        <v>1294</v>
      </c>
      <c r="C1049" s="10">
        <v>6</v>
      </c>
      <c r="D1049" s="10" t="s">
        <v>34</v>
      </c>
      <c r="E1049" s="10" t="s">
        <v>20</v>
      </c>
      <c r="F1049" s="10" t="s">
        <v>103</v>
      </c>
      <c r="G1049" s="10" t="s">
        <v>103</v>
      </c>
      <c r="H1049" s="63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ht="12.75" customHeight="1">
      <c r="A1050" s="10">
        <v>1361</v>
      </c>
      <c r="B1050" s="13" t="s">
        <v>1307</v>
      </c>
      <c r="C1050" s="13">
        <v>6</v>
      </c>
      <c r="D1050" s="13" t="s">
        <v>37</v>
      </c>
      <c r="E1050" s="13" t="s">
        <v>20</v>
      </c>
      <c r="F1050" s="10" t="s">
        <v>103</v>
      </c>
      <c r="G1050" s="10" t="s">
        <v>103</v>
      </c>
      <c r="H1050" s="63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ht="12.75" customHeight="1">
      <c r="A1051" s="10">
        <v>1362</v>
      </c>
      <c r="B1051" s="13" t="s">
        <v>1308</v>
      </c>
      <c r="C1051" s="13">
        <v>6</v>
      </c>
      <c r="D1051" s="13" t="s">
        <v>37</v>
      </c>
      <c r="E1051" s="13" t="s">
        <v>20</v>
      </c>
      <c r="F1051" s="10" t="s">
        <v>103</v>
      </c>
      <c r="G1051" s="10" t="s">
        <v>103</v>
      </c>
      <c r="H1051" s="63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ht="12.75" customHeight="1">
      <c r="A1052" s="10">
        <v>1364</v>
      </c>
      <c r="B1052" s="13" t="s">
        <v>1310</v>
      </c>
      <c r="C1052" s="13">
        <v>6</v>
      </c>
      <c r="D1052" s="13" t="s">
        <v>37</v>
      </c>
      <c r="E1052" s="13" t="s">
        <v>20</v>
      </c>
      <c r="F1052" s="10" t="s">
        <v>103</v>
      </c>
      <c r="G1052" s="10" t="s">
        <v>103</v>
      </c>
      <c r="H1052" s="63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ht="12.75" customHeight="1">
      <c r="A1053" s="10">
        <v>56</v>
      </c>
      <c r="B1053" s="11" t="s">
        <v>145</v>
      </c>
      <c r="C1053" s="12">
        <v>7</v>
      </c>
      <c r="D1053" s="11" t="s">
        <v>19</v>
      </c>
      <c r="E1053" s="11" t="s">
        <v>20</v>
      </c>
      <c r="F1053" s="41" t="s">
        <v>117</v>
      </c>
      <c r="G1053" s="41" t="s">
        <v>117</v>
      </c>
      <c r="H1053" s="63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ht="12.75" customHeight="1">
      <c r="A1054" s="10">
        <v>57</v>
      </c>
      <c r="B1054" s="11" t="s">
        <v>146</v>
      </c>
      <c r="C1054" s="12">
        <v>7</v>
      </c>
      <c r="D1054" s="11" t="s">
        <v>19</v>
      </c>
      <c r="E1054" s="11" t="s">
        <v>20</v>
      </c>
      <c r="F1054" s="41" t="s">
        <v>117</v>
      </c>
      <c r="G1054" s="41" t="s">
        <v>117</v>
      </c>
      <c r="H1054" s="63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ht="12.75" customHeight="1">
      <c r="A1055" s="10">
        <v>58</v>
      </c>
      <c r="B1055" s="11" t="s">
        <v>147</v>
      </c>
      <c r="C1055" s="12">
        <v>7</v>
      </c>
      <c r="D1055" s="11" t="s">
        <v>19</v>
      </c>
      <c r="E1055" s="11" t="s">
        <v>20</v>
      </c>
      <c r="F1055" s="41" t="s">
        <v>117</v>
      </c>
      <c r="G1055" s="41" t="s">
        <v>117</v>
      </c>
      <c r="H1055" s="63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ht="12.75" customHeight="1">
      <c r="A1056" s="10">
        <v>59</v>
      </c>
      <c r="B1056" s="11" t="s">
        <v>148</v>
      </c>
      <c r="C1056" s="12">
        <v>7</v>
      </c>
      <c r="D1056" s="11" t="s">
        <v>19</v>
      </c>
      <c r="E1056" s="11" t="s">
        <v>20</v>
      </c>
      <c r="F1056" s="41" t="s">
        <v>117</v>
      </c>
      <c r="G1056" s="41" t="s">
        <v>117</v>
      </c>
      <c r="H1056" s="63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ht="12.75" customHeight="1">
      <c r="A1057" s="10">
        <v>60</v>
      </c>
      <c r="B1057" s="11" t="s">
        <v>149</v>
      </c>
      <c r="C1057" s="12">
        <v>7</v>
      </c>
      <c r="D1057" s="11" t="s">
        <v>19</v>
      </c>
      <c r="E1057" s="11" t="s">
        <v>20</v>
      </c>
      <c r="F1057" s="41" t="s">
        <v>117</v>
      </c>
      <c r="G1057" s="41" t="s">
        <v>117</v>
      </c>
      <c r="H1057" s="63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ht="12.75" customHeight="1">
      <c r="A1058" s="10">
        <v>61</v>
      </c>
      <c r="B1058" s="11" t="s">
        <v>150</v>
      </c>
      <c r="C1058" s="12">
        <v>7</v>
      </c>
      <c r="D1058" s="11" t="s">
        <v>19</v>
      </c>
      <c r="E1058" s="11" t="s">
        <v>20</v>
      </c>
      <c r="F1058" s="41" t="s">
        <v>117</v>
      </c>
      <c r="G1058" s="41" t="s">
        <v>117</v>
      </c>
      <c r="H1058" s="63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ht="12.75" customHeight="1">
      <c r="A1059" s="10">
        <v>62</v>
      </c>
      <c r="B1059" s="11" t="s">
        <v>151</v>
      </c>
      <c r="C1059" s="12">
        <v>7</v>
      </c>
      <c r="D1059" s="11" t="s">
        <v>19</v>
      </c>
      <c r="E1059" s="11" t="s">
        <v>20</v>
      </c>
      <c r="F1059" s="41" t="s">
        <v>117</v>
      </c>
      <c r="G1059" s="41" t="s">
        <v>117</v>
      </c>
      <c r="H1059" s="63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ht="12.75" customHeight="1">
      <c r="A1060" s="10">
        <v>63</v>
      </c>
      <c r="B1060" s="11" t="s">
        <v>152</v>
      </c>
      <c r="C1060" s="12">
        <v>7</v>
      </c>
      <c r="D1060" s="11" t="s">
        <v>19</v>
      </c>
      <c r="E1060" s="11" t="s">
        <v>20</v>
      </c>
      <c r="F1060" s="41" t="s">
        <v>117</v>
      </c>
      <c r="G1060" s="41" t="s">
        <v>117</v>
      </c>
      <c r="H1060" s="63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ht="12.75" customHeight="1">
      <c r="A1061" s="10">
        <v>64</v>
      </c>
      <c r="B1061" s="11" t="s">
        <v>153</v>
      </c>
      <c r="C1061" s="12">
        <v>7</v>
      </c>
      <c r="D1061" s="11" t="s">
        <v>19</v>
      </c>
      <c r="E1061" s="11" t="s">
        <v>20</v>
      </c>
      <c r="F1061" s="41" t="s">
        <v>117</v>
      </c>
      <c r="G1061" s="41" t="s">
        <v>117</v>
      </c>
      <c r="H1061" s="63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ht="12.75" customHeight="1">
      <c r="A1062" s="10">
        <v>145</v>
      </c>
      <c r="B1062" s="65" t="s">
        <v>221</v>
      </c>
      <c r="C1062" s="65">
        <v>7</v>
      </c>
      <c r="D1062" s="66" t="s">
        <v>50</v>
      </c>
      <c r="E1062" s="65" t="s">
        <v>20</v>
      </c>
      <c r="F1062" s="41" t="s">
        <v>117</v>
      </c>
      <c r="G1062" s="41" t="s">
        <v>117</v>
      </c>
      <c r="H1062" s="63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ht="12.75" customHeight="1">
      <c r="A1063" s="10">
        <v>146</v>
      </c>
      <c r="B1063" s="65" t="s">
        <v>222</v>
      </c>
      <c r="C1063" s="65">
        <v>7</v>
      </c>
      <c r="D1063" s="66" t="s">
        <v>50</v>
      </c>
      <c r="E1063" s="65" t="s">
        <v>20</v>
      </c>
      <c r="F1063" s="41" t="s">
        <v>117</v>
      </c>
      <c r="G1063" s="41" t="s">
        <v>117</v>
      </c>
      <c r="H1063" s="63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ht="12.75" customHeight="1">
      <c r="A1064" s="10">
        <v>147</v>
      </c>
      <c r="B1064" s="65" t="s">
        <v>223</v>
      </c>
      <c r="C1064" s="65">
        <v>7</v>
      </c>
      <c r="D1064" s="66" t="s">
        <v>50</v>
      </c>
      <c r="E1064" s="65" t="s">
        <v>20</v>
      </c>
      <c r="F1064" s="41" t="s">
        <v>117</v>
      </c>
      <c r="G1064" s="41" t="s">
        <v>117</v>
      </c>
      <c r="H1064" s="63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ht="12.75" customHeight="1">
      <c r="A1065" s="10">
        <v>149</v>
      </c>
      <c r="B1065" s="65" t="s">
        <v>225</v>
      </c>
      <c r="C1065" s="65">
        <v>7</v>
      </c>
      <c r="D1065" s="66" t="s">
        <v>50</v>
      </c>
      <c r="E1065" s="65" t="s">
        <v>20</v>
      </c>
      <c r="F1065" s="41" t="s">
        <v>117</v>
      </c>
      <c r="G1065" s="41" t="s">
        <v>117</v>
      </c>
      <c r="H1065" s="63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ht="12.75" customHeight="1">
      <c r="A1066" s="10">
        <v>151</v>
      </c>
      <c r="B1066" s="65" t="s">
        <v>227</v>
      </c>
      <c r="C1066" s="65">
        <v>7</v>
      </c>
      <c r="D1066" s="66" t="s">
        <v>50</v>
      </c>
      <c r="E1066" s="65" t="s">
        <v>20</v>
      </c>
      <c r="F1066" s="41" t="s">
        <v>117</v>
      </c>
      <c r="G1066" s="41" t="s">
        <v>117</v>
      </c>
      <c r="H1066" s="63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ht="12.75" customHeight="1">
      <c r="A1067" s="10">
        <v>188</v>
      </c>
      <c r="B1067" s="41" t="s">
        <v>257</v>
      </c>
      <c r="C1067" s="41">
        <v>7</v>
      </c>
      <c r="D1067" s="13" t="s">
        <v>58</v>
      </c>
      <c r="E1067" s="41" t="s">
        <v>20</v>
      </c>
      <c r="F1067" s="41" t="s">
        <v>117</v>
      </c>
      <c r="G1067" s="41" t="s">
        <v>117</v>
      </c>
      <c r="H1067" s="63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ht="12.75" customHeight="1">
      <c r="A1068" s="10">
        <v>190</v>
      </c>
      <c r="B1068" s="13" t="s">
        <v>259</v>
      </c>
      <c r="C1068" s="13">
        <v>7</v>
      </c>
      <c r="D1068" s="13" t="s">
        <v>58</v>
      </c>
      <c r="E1068" s="13" t="s">
        <v>20</v>
      </c>
      <c r="F1068" s="41" t="s">
        <v>117</v>
      </c>
      <c r="G1068" s="41" t="s">
        <v>117</v>
      </c>
      <c r="H1068" s="63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ht="12.75" customHeight="1">
      <c r="A1069" s="10">
        <v>325</v>
      </c>
      <c r="B1069" s="41" t="s">
        <v>379</v>
      </c>
      <c r="C1069" s="41">
        <v>7</v>
      </c>
      <c r="D1069" s="13" t="s">
        <v>67</v>
      </c>
      <c r="E1069" s="41" t="s">
        <v>20</v>
      </c>
      <c r="F1069" s="41" t="s">
        <v>117</v>
      </c>
      <c r="G1069" s="41" t="s">
        <v>117</v>
      </c>
      <c r="H1069" s="63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ht="12.75" customHeight="1">
      <c r="A1070" s="10">
        <v>326</v>
      </c>
      <c r="B1070" s="13" t="s">
        <v>380</v>
      </c>
      <c r="C1070" s="13">
        <v>7</v>
      </c>
      <c r="D1070" s="13" t="s">
        <v>67</v>
      </c>
      <c r="E1070" s="13" t="s">
        <v>20</v>
      </c>
      <c r="F1070" s="41" t="s">
        <v>117</v>
      </c>
      <c r="G1070" s="41" t="s">
        <v>117</v>
      </c>
      <c r="H1070" s="63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ht="12.75" customHeight="1">
      <c r="A1071" s="10">
        <v>327</v>
      </c>
      <c r="B1071" s="13" t="s">
        <v>381</v>
      </c>
      <c r="C1071" s="13">
        <v>7</v>
      </c>
      <c r="D1071" s="13" t="s">
        <v>67</v>
      </c>
      <c r="E1071" s="13" t="s">
        <v>20</v>
      </c>
      <c r="F1071" s="41" t="s">
        <v>117</v>
      </c>
      <c r="G1071" s="41" t="s">
        <v>117</v>
      </c>
      <c r="H1071" s="63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ht="12.75" customHeight="1">
      <c r="A1072" s="10">
        <v>328</v>
      </c>
      <c r="B1072" s="13" t="s">
        <v>382</v>
      </c>
      <c r="C1072" s="13">
        <v>7</v>
      </c>
      <c r="D1072" s="13" t="s">
        <v>67</v>
      </c>
      <c r="E1072" s="13" t="s">
        <v>20</v>
      </c>
      <c r="F1072" s="41" t="s">
        <v>117</v>
      </c>
      <c r="G1072" s="41" t="s">
        <v>117</v>
      </c>
      <c r="H1072" s="63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ht="12.75" customHeight="1">
      <c r="A1073" s="10">
        <v>330</v>
      </c>
      <c r="B1073" s="13" t="s">
        <v>384</v>
      </c>
      <c r="C1073" s="13">
        <v>7</v>
      </c>
      <c r="D1073" s="13" t="s">
        <v>67</v>
      </c>
      <c r="E1073" s="13" t="s">
        <v>20</v>
      </c>
      <c r="F1073" s="41" t="s">
        <v>117</v>
      </c>
      <c r="G1073" s="41" t="s">
        <v>117</v>
      </c>
      <c r="H1073" s="63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ht="12.75" customHeight="1">
      <c r="A1074" s="10">
        <v>359</v>
      </c>
      <c r="B1074" s="13" t="s">
        <v>406</v>
      </c>
      <c r="C1074" s="41">
        <v>7</v>
      </c>
      <c r="D1074" s="13" t="s">
        <v>28</v>
      </c>
      <c r="E1074" s="41" t="s">
        <v>20</v>
      </c>
      <c r="F1074" s="41" t="s">
        <v>117</v>
      </c>
      <c r="G1074" s="41" t="s">
        <v>117</v>
      </c>
      <c r="H1074" s="63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ht="12.75" customHeight="1">
      <c r="A1075" s="10">
        <v>383</v>
      </c>
      <c r="B1075" s="13" t="s">
        <v>425</v>
      </c>
      <c r="C1075" s="13">
        <v>7</v>
      </c>
      <c r="D1075" s="13" t="s">
        <v>53</v>
      </c>
      <c r="E1075" s="13" t="s">
        <v>20</v>
      </c>
      <c r="F1075" s="41" t="s">
        <v>117</v>
      </c>
      <c r="G1075" s="41" t="s">
        <v>117</v>
      </c>
      <c r="H1075" s="63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ht="12.75" customHeight="1">
      <c r="A1076" s="10">
        <v>384</v>
      </c>
      <c r="B1076" s="13" t="s">
        <v>426</v>
      </c>
      <c r="C1076" s="13">
        <v>7</v>
      </c>
      <c r="D1076" s="13" t="s">
        <v>53</v>
      </c>
      <c r="E1076" s="13" t="s">
        <v>20</v>
      </c>
      <c r="F1076" s="41" t="s">
        <v>117</v>
      </c>
      <c r="G1076" s="41" t="s">
        <v>117</v>
      </c>
      <c r="H1076" s="63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ht="12.75" customHeight="1">
      <c r="A1077" s="10">
        <v>385</v>
      </c>
      <c r="B1077" s="41" t="s">
        <v>427</v>
      </c>
      <c r="C1077" s="41">
        <v>7</v>
      </c>
      <c r="D1077" s="41" t="s">
        <v>53</v>
      </c>
      <c r="E1077" s="13" t="s">
        <v>20</v>
      </c>
      <c r="F1077" s="41" t="s">
        <v>117</v>
      </c>
      <c r="G1077" s="41" t="s">
        <v>117</v>
      </c>
      <c r="H1077" s="63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ht="12.75" customHeight="1">
      <c r="A1078" s="10">
        <v>386</v>
      </c>
      <c r="B1078" s="11" t="s">
        <v>428</v>
      </c>
      <c r="C1078" s="12">
        <v>7</v>
      </c>
      <c r="D1078" s="11" t="s">
        <v>53</v>
      </c>
      <c r="E1078" s="12" t="s">
        <v>20</v>
      </c>
      <c r="F1078" s="41" t="s">
        <v>117</v>
      </c>
      <c r="G1078" s="41" t="s">
        <v>117</v>
      </c>
      <c r="H1078" s="63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ht="12.75" customHeight="1">
      <c r="A1079" s="10">
        <v>387</v>
      </c>
      <c r="B1079" s="11" t="s">
        <v>429</v>
      </c>
      <c r="C1079" s="12">
        <v>7</v>
      </c>
      <c r="D1079" s="11" t="s">
        <v>53</v>
      </c>
      <c r="E1079" s="12" t="s">
        <v>20</v>
      </c>
      <c r="F1079" s="41" t="s">
        <v>117</v>
      </c>
      <c r="G1079" s="41" t="s">
        <v>117</v>
      </c>
      <c r="H1079" s="63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ht="12.75" customHeight="1">
      <c r="A1080" s="10">
        <v>388</v>
      </c>
      <c r="B1080" s="11" t="s">
        <v>430</v>
      </c>
      <c r="C1080" s="12">
        <v>7</v>
      </c>
      <c r="D1080" s="11" t="s">
        <v>53</v>
      </c>
      <c r="E1080" s="12" t="s">
        <v>20</v>
      </c>
      <c r="F1080" s="41" t="s">
        <v>117</v>
      </c>
      <c r="G1080" s="41" t="s">
        <v>117</v>
      </c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ht="12.75" customHeight="1">
      <c r="A1081" s="10">
        <v>488</v>
      </c>
      <c r="B1081" s="13" t="s">
        <v>529</v>
      </c>
      <c r="C1081" s="13">
        <v>7</v>
      </c>
      <c r="D1081" s="13" t="s">
        <v>82</v>
      </c>
      <c r="E1081" s="13" t="s">
        <v>20</v>
      </c>
      <c r="F1081" s="41" t="s">
        <v>117</v>
      </c>
      <c r="G1081" s="41" t="s">
        <v>117</v>
      </c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ht="12.75" customHeight="1">
      <c r="A1082" s="10">
        <v>489</v>
      </c>
      <c r="B1082" s="13" t="s">
        <v>530</v>
      </c>
      <c r="C1082" s="13">
        <v>7</v>
      </c>
      <c r="D1082" s="13" t="s">
        <v>82</v>
      </c>
      <c r="E1082" s="13" t="s">
        <v>20</v>
      </c>
      <c r="F1082" s="41" t="s">
        <v>117</v>
      </c>
      <c r="G1082" s="41" t="s">
        <v>117</v>
      </c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ht="12.75" customHeight="1">
      <c r="A1083" s="10">
        <v>490</v>
      </c>
      <c r="B1083" s="13" t="s">
        <v>531</v>
      </c>
      <c r="C1083" s="13">
        <v>7</v>
      </c>
      <c r="D1083" s="13" t="s">
        <v>82</v>
      </c>
      <c r="E1083" s="13" t="s">
        <v>20</v>
      </c>
      <c r="F1083" s="41" t="s">
        <v>117</v>
      </c>
      <c r="G1083" s="41" t="s">
        <v>117</v>
      </c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ht="12.75" customHeight="1">
      <c r="A1084" s="10">
        <v>493</v>
      </c>
      <c r="B1084" s="13" t="s">
        <v>534</v>
      </c>
      <c r="C1084" s="13">
        <v>7</v>
      </c>
      <c r="D1084" s="13" t="s">
        <v>82</v>
      </c>
      <c r="E1084" s="13" t="s">
        <v>20</v>
      </c>
      <c r="F1084" s="41" t="s">
        <v>117</v>
      </c>
      <c r="G1084" s="41" t="s">
        <v>117</v>
      </c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ht="12.75" customHeight="1">
      <c r="A1085" s="10">
        <v>494</v>
      </c>
      <c r="B1085" s="13" t="s">
        <v>535</v>
      </c>
      <c r="C1085" s="13">
        <v>7</v>
      </c>
      <c r="D1085" s="13" t="s">
        <v>82</v>
      </c>
      <c r="E1085" s="13" t="s">
        <v>20</v>
      </c>
      <c r="F1085" s="41" t="s">
        <v>117</v>
      </c>
      <c r="G1085" s="41" t="s">
        <v>117</v>
      </c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ht="12.75" customHeight="1">
      <c r="A1086" s="10">
        <v>617</v>
      </c>
      <c r="B1086" s="13" t="s">
        <v>654</v>
      </c>
      <c r="C1086" s="13">
        <v>7</v>
      </c>
      <c r="D1086" s="13" t="s">
        <v>94</v>
      </c>
      <c r="E1086" s="13" t="s">
        <v>20</v>
      </c>
      <c r="F1086" s="41" t="s">
        <v>117</v>
      </c>
      <c r="G1086" s="41" t="s">
        <v>117</v>
      </c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ht="12.75" customHeight="1">
      <c r="A1087" s="10">
        <v>618</v>
      </c>
      <c r="B1087" s="13" t="s">
        <v>655</v>
      </c>
      <c r="C1087" s="13">
        <v>7</v>
      </c>
      <c r="D1087" s="13" t="s">
        <v>94</v>
      </c>
      <c r="E1087" s="13" t="s">
        <v>20</v>
      </c>
      <c r="F1087" s="41" t="s">
        <v>117</v>
      </c>
      <c r="G1087" s="41" t="s">
        <v>117</v>
      </c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ht="12.75" customHeight="1">
      <c r="A1088" s="10">
        <v>619</v>
      </c>
      <c r="B1088" s="13" t="s">
        <v>656</v>
      </c>
      <c r="C1088" s="13">
        <v>7</v>
      </c>
      <c r="D1088" s="13" t="s">
        <v>94</v>
      </c>
      <c r="E1088" s="13" t="s">
        <v>20</v>
      </c>
      <c r="F1088" s="41" t="s">
        <v>117</v>
      </c>
      <c r="G1088" s="41" t="s">
        <v>117</v>
      </c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ht="12.75" customHeight="1">
      <c r="A1089" s="10">
        <v>620</v>
      </c>
      <c r="B1089" s="41" t="s">
        <v>657</v>
      </c>
      <c r="C1089" s="41">
        <v>7</v>
      </c>
      <c r="D1089" s="13" t="s">
        <v>94</v>
      </c>
      <c r="E1089" s="41" t="s">
        <v>20</v>
      </c>
      <c r="F1089" s="41" t="s">
        <v>117</v>
      </c>
      <c r="G1089" s="41" t="s">
        <v>117</v>
      </c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ht="12.75" customHeight="1">
      <c r="A1090" s="10">
        <v>621</v>
      </c>
      <c r="B1090" s="41" t="s">
        <v>658</v>
      </c>
      <c r="C1090" s="41">
        <v>7</v>
      </c>
      <c r="D1090" s="13" t="s">
        <v>94</v>
      </c>
      <c r="E1090" s="41" t="s">
        <v>20</v>
      </c>
      <c r="F1090" s="41" t="s">
        <v>117</v>
      </c>
      <c r="G1090" s="41" t="s">
        <v>117</v>
      </c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ht="12.75" customHeight="1">
      <c r="A1091" s="10">
        <v>669</v>
      </c>
      <c r="B1091" s="13" t="s">
        <v>699</v>
      </c>
      <c r="C1091" s="13">
        <v>7</v>
      </c>
      <c r="D1091" s="10" t="s">
        <v>79</v>
      </c>
      <c r="E1091" s="13" t="s">
        <v>20</v>
      </c>
      <c r="F1091" s="41" t="s">
        <v>117</v>
      </c>
      <c r="G1091" s="41" t="s">
        <v>117</v>
      </c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ht="12.75" customHeight="1">
      <c r="A1092" s="10">
        <v>670</v>
      </c>
      <c r="B1092" s="13" t="s">
        <v>700</v>
      </c>
      <c r="C1092" s="13">
        <v>7</v>
      </c>
      <c r="D1092" s="10" t="s">
        <v>79</v>
      </c>
      <c r="E1092" s="13" t="s">
        <v>20</v>
      </c>
      <c r="F1092" s="41" t="s">
        <v>117</v>
      </c>
      <c r="G1092" s="41" t="s">
        <v>117</v>
      </c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ht="12.75" customHeight="1">
      <c r="A1093" s="10">
        <v>671</v>
      </c>
      <c r="B1093" s="13" t="s">
        <v>701</v>
      </c>
      <c r="C1093" s="13">
        <v>7</v>
      </c>
      <c r="D1093" s="10" t="s">
        <v>79</v>
      </c>
      <c r="E1093" s="13" t="s">
        <v>20</v>
      </c>
      <c r="F1093" s="41" t="s">
        <v>117</v>
      </c>
      <c r="G1093" s="41" t="s">
        <v>117</v>
      </c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ht="12.75" customHeight="1">
      <c r="A1094" s="10">
        <v>672</v>
      </c>
      <c r="B1094" s="10" t="s">
        <v>702</v>
      </c>
      <c r="C1094" s="10">
        <v>7</v>
      </c>
      <c r="D1094" s="10" t="s">
        <v>79</v>
      </c>
      <c r="E1094" s="13" t="s">
        <v>20</v>
      </c>
      <c r="F1094" s="41" t="s">
        <v>117</v>
      </c>
      <c r="G1094" s="41" t="s">
        <v>117</v>
      </c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ht="12.75" customHeight="1">
      <c r="A1095" s="10">
        <v>674</v>
      </c>
      <c r="B1095" s="13" t="s">
        <v>704</v>
      </c>
      <c r="C1095" s="13">
        <v>7</v>
      </c>
      <c r="D1095" s="10" t="s">
        <v>79</v>
      </c>
      <c r="E1095" s="13" t="s">
        <v>20</v>
      </c>
      <c r="F1095" s="41" t="s">
        <v>117</v>
      </c>
      <c r="G1095" s="41" t="s">
        <v>117</v>
      </c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ht="12.75" customHeight="1">
      <c r="A1096" s="10">
        <v>676</v>
      </c>
      <c r="B1096" s="13" t="s">
        <v>706</v>
      </c>
      <c r="C1096" s="13">
        <v>7</v>
      </c>
      <c r="D1096" s="10" t="s">
        <v>79</v>
      </c>
      <c r="E1096" s="13" t="s">
        <v>20</v>
      </c>
      <c r="F1096" s="41" t="s">
        <v>117</v>
      </c>
      <c r="G1096" s="41" t="s">
        <v>117</v>
      </c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ht="12.75" customHeight="1">
      <c r="A1097" s="10">
        <v>677</v>
      </c>
      <c r="B1097" s="13" t="s">
        <v>707</v>
      </c>
      <c r="C1097" s="13">
        <v>7</v>
      </c>
      <c r="D1097" s="10" t="s">
        <v>79</v>
      </c>
      <c r="E1097" s="13" t="s">
        <v>20</v>
      </c>
      <c r="F1097" s="41" t="s">
        <v>117</v>
      </c>
      <c r="G1097" s="41" t="s">
        <v>117</v>
      </c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ht="12.75" customHeight="1">
      <c r="A1098" s="10">
        <v>681</v>
      </c>
      <c r="B1098" s="13" t="s">
        <v>711</v>
      </c>
      <c r="C1098" s="13">
        <v>7</v>
      </c>
      <c r="D1098" s="10" t="s">
        <v>79</v>
      </c>
      <c r="E1098" s="13" t="s">
        <v>20</v>
      </c>
      <c r="F1098" s="41" t="s">
        <v>117</v>
      </c>
      <c r="G1098" s="41" t="s">
        <v>117</v>
      </c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ht="12.75" customHeight="1">
      <c r="A1099" s="10">
        <v>682</v>
      </c>
      <c r="B1099" s="13" t="s">
        <v>712</v>
      </c>
      <c r="C1099" s="13">
        <v>7</v>
      </c>
      <c r="D1099" s="10" t="s">
        <v>79</v>
      </c>
      <c r="E1099" s="13" t="s">
        <v>20</v>
      </c>
      <c r="F1099" s="41" t="s">
        <v>117</v>
      </c>
      <c r="G1099" s="41" t="s">
        <v>117</v>
      </c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ht="12.75" customHeight="1">
      <c r="A1100" s="10">
        <v>749</v>
      </c>
      <c r="B1100" s="41" t="s">
        <v>775</v>
      </c>
      <c r="C1100" s="41">
        <v>7</v>
      </c>
      <c r="D1100" s="13" t="s">
        <v>40</v>
      </c>
      <c r="E1100" s="41" t="s">
        <v>20</v>
      </c>
      <c r="F1100" s="41" t="s">
        <v>117</v>
      </c>
      <c r="G1100" s="41" t="s">
        <v>117</v>
      </c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ht="12.75" customHeight="1">
      <c r="A1101" s="10">
        <v>753</v>
      </c>
      <c r="B1101" s="13" t="s">
        <v>779</v>
      </c>
      <c r="C1101" s="13">
        <v>7</v>
      </c>
      <c r="D1101" s="13" t="s">
        <v>40</v>
      </c>
      <c r="E1101" s="13" t="s">
        <v>20</v>
      </c>
      <c r="F1101" s="41" t="s">
        <v>117</v>
      </c>
      <c r="G1101" s="41" t="s">
        <v>117</v>
      </c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ht="12.75" customHeight="1">
      <c r="A1102" s="10">
        <v>756</v>
      </c>
      <c r="B1102" s="13" t="s">
        <v>782</v>
      </c>
      <c r="C1102" s="13">
        <v>7</v>
      </c>
      <c r="D1102" s="13" t="s">
        <v>40</v>
      </c>
      <c r="E1102" s="13" t="s">
        <v>20</v>
      </c>
      <c r="F1102" s="41" t="s">
        <v>117</v>
      </c>
      <c r="G1102" s="41" t="s">
        <v>117</v>
      </c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ht="12.75" customHeight="1">
      <c r="A1103" s="10">
        <v>758</v>
      </c>
      <c r="B1103" s="13" t="s">
        <v>784</v>
      </c>
      <c r="C1103" s="13">
        <v>7</v>
      </c>
      <c r="D1103" s="13" t="s">
        <v>40</v>
      </c>
      <c r="E1103" s="13" t="s">
        <v>20</v>
      </c>
      <c r="F1103" s="41" t="s">
        <v>117</v>
      </c>
      <c r="G1103" s="41" t="s">
        <v>117</v>
      </c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ht="12.75" customHeight="1">
      <c r="A1104" s="10">
        <v>759</v>
      </c>
      <c r="B1104" s="13" t="s">
        <v>785</v>
      </c>
      <c r="C1104" s="13">
        <v>7</v>
      </c>
      <c r="D1104" s="13" t="s">
        <v>40</v>
      </c>
      <c r="E1104" s="13" t="s">
        <v>20</v>
      </c>
      <c r="F1104" s="41" t="s">
        <v>117</v>
      </c>
      <c r="G1104" s="41" t="s">
        <v>117</v>
      </c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ht="12.75" customHeight="1">
      <c r="A1105" s="10">
        <v>760</v>
      </c>
      <c r="B1105" s="13" t="s">
        <v>786</v>
      </c>
      <c r="C1105" s="13">
        <v>7</v>
      </c>
      <c r="D1105" s="13" t="s">
        <v>40</v>
      </c>
      <c r="E1105" s="13" t="s">
        <v>20</v>
      </c>
      <c r="F1105" s="41" t="s">
        <v>117</v>
      </c>
      <c r="G1105" s="41" t="s">
        <v>117</v>
      </c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ht="12.75" customHeight="1">
      <c r="A1106" s="10">
        <v>794</v>
      </c>
      <c r="B1106" s="13" t="s">
        <v>814</v>
      </c>
      <c r="C1106" s="13">
        <v>7</v>
      </c>
      <c r="D1106" s="13" t="s">
        <v>64</v>
      </c>
      <c r="E1106" s="13" t="s">
        <v>20</v>
      </c>
      <c r="F1106" s="41" t="s">
        <v>117</v>
      </c>
      <c r="G1106" s="41" t="s">
        <v>117</v>
      </c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ht="12.75" customHeight="1">
      <c r="A1107" s="10">
        <v>795</v>
      </c>
      <c r="B1107" s="41" t="s">
        <v>815</v>
      </c>
      <c r="C1107" s="41">
        <v>7</v>
      </c>
      <c r="D1107" s="13" t="s">
        <v>64</v>
      </c>
      <c r="E1107" s="41" t="s">
        <v>20</v>
      </c>
      <c r="F1107" s="41" t="s">
        <v>117</v>
      </c>
      <c r="G1107" s="41" t="s">
        <v>117</v>
      </c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ht="12.75" customHeight="1">
      <c r="A1108" s="10">
        <v>826</v>
      </c>
      <c r="B1108" s="73" t="s">
        <v>845</v>
      </c>
      <c r="C1108" s="73">
        <v>7</v>
      </c>
      <c r="D1108" s="10" t="s">
        <v>70</v>
      </c>
      <c r="E1108" s="73" t="s">
        <v>20</v>
      </c>
      <c r="F1108" s="41" t="s">
        <v>117</v>
      </c>
      <c r="G1108" s="41" t="s">
        <v>117</v>
      </c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ht="12.75" customHeight="1">
      <c r="A1109" s="10">
        <v>865</v>
      </c>
      <c r="B1109" s="65" t="s">
        <v>877</v>
      </c>
      <c r="C1109" s="65">
        <v>7</v>
      </c>
      <c r="D1109" s="65" t="s">
        <v>91</v>
      </c>
      <c r="E1109" s="65" t="s">
        <v>20</v>
      </c>
      <c r="F1109" s="41" t="s">
        <v>117</v>
      </c>
      <c r="G1109" s="41" t="s">
        <v>117</v>
      </c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ht="12.75" customHeight="1">
      <c r="A1110" s="10">
        <v>867</v>
      </c>
      <c r="B1110" s="65" t="s">
        <v>879</v>
      </c>
      <c r="C1110" s="65">
        <v>7</v>
      </c>
      <c r="D1110" s="65" t="s">
        <v>91</v>
      </c>
      <c r="E1110" s="65" t="s">
        <v>20</v>
      </c>
      <c r="F1110" s="41" t="s">
        <v>117</v>
      </c>
      <c r="G1110" s="41" t="s">
        <v>117</v>
      </c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ht="12.75" customHeight="1">
      <c r="A1111" s="10">
        <v>907</v>
      </c>
      <c r="B1111" s="75" t="s">
        <v>912</v>
      </c>
      <c r="C1111" s="76">
        <v>7</v>
      </c>
      <c r="D1111" s="10" t="s">
        <v>44</v>
      </c>
      <c r="E1111" s="76" t="s">
        <v>20</v>
      </c>
      <c r="F1111" s="41" t="s">
        <v>117</v>
      </c>
      <c r="G1111" s="41" t="s">
        <v>117</v>
      </c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ht="12.75" customHeight="1">
      <c r="A1112" s="10">
        <v>908</v>
      </c>
      <c r="B1112" s="75" t="s">
        <v>913</v>
      </c>
      <c r="C1112" s="76">
        <v>7</v>
      </c>
      <c r="D1112" s="10" t="s">
        <v>44</v>
      </c>
      <c r="E1112" s="76" t="s">
        <v>20</v>
      </c>
      <c r="F1112" s="41" t="s">
        <v>117</v>
      </c>
      <c r="G1112" s="41" t="s">
        <v>117</v>
      </c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ht="12.75" customHeight="1">
      <c r="A1113" s="10">
        <v>909</v>
      </c>
      <c r="B1113" s="75" t="s">
        <v>914</v>
      </c>
      <c r="C1113" s="76">
        <v>7</v>
      </c>
      <c r="D1113" s="10" t="s">
        <v>44</v>
      </c>
      <c r="E1113" s="76" t="s">
        <v>20</v>
      </c>
      <c r="F1113" s="41" t="s">
        <v>117</v>
      </c>
      <c r="G1113" s="41" t="s">
        <v>117</v>
      </c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ht="12.75" customHeight="1">
      <c r="A1114" s="10">
        <v>910</v>
      </c>
      <c r="B1114" s="75" t="s">
        <v>915</v>
      </c>
      <c r="C1114" s="76">
        <v>7</v>
      </c>
      <c r="D1114" s="10" t="s">
        <v>44</v>
      </c>
      <c r="E1114" s="76" t="s">
        <v>20</v>
      </c>
      <c r="F1114" s="41" t="s">
        <v>117</v>
      </c>
      <c r="G1114" s="41" t="s">
        <v>117</v>
      </c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ht="12.75" customHeight="1">
      <c r="A1115" s="10">
        <v>911</v>
      </c>
      <c r="B1115" s="75" t="s">
        <v>916</v>
      </c>
      <c r="C1115" s="76">
        <v>7</v>
      </c>
      <c r="D1115" s="10" t="s">
        <v>44</v>
      </c>
      <c r="E1115" s="76" t="s">
        <v>20</v>
      </c>
      <c r="F1115" s="41" t="s">
        <v>117</v>
      </c>
      <c r="G1115" s="41" t="s">
        <v>117</v>
      </c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ht="12.75" customHeight="1">
      <c r="A1116" s="10">
        <v>951</v>
      </c>
      <c r="B1116" s="13" t="s">
        <v>948</v>
      </c>
      <c r="C1116" s="41">
        <v>7</v>
      </c>
      <c r="D1116" s="13" t="s">
        <v>25</v>
      </c>
      <c r="E1116" s="41" t="s">
        <v>20</v>
      </c>
      <c r="F1116" s="41" t="s">
        <v>117</v>
      </c>
      <c r="G1116" s="41" t="s">
        <v>117</v>
      </c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ht="12.75" customHeight="1">
      <c r="A1117" s="10">
        <v>952</v>
      </c>
      <c r="B1117" s="13" t="s">
        <v>949</v>
      </c>
      <c r="C1117" s="13">
        <v>7</v>
      </c>
      <c r="D1117" s="13" t="s">
        <v>25</v>
      </c>
      <c r="E1117" s="13" t="s">
        <v>20</v>
      </c>
      <c r="F1117" s="41" t="s">
        <v>117</v>
      </c>
      <c r="G1117" s="41" t="s">
        <v>117</v>
      </c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ht="12.75" customHeight="1">
      <c r="A1118" s="10">
        <v>953</v>
      </c>
      <c r="B1118" s="13" t="s">
        <v>950</v>
      </c>
      <c r="C1118" s="13">
        <v>7</v>
      </c>
      <c r="D1118" s="13" t="s">
        <v>25</v>
      </c>
      <c r="E1118" s="13" t="s">
        <v>20</v>
      </c>
      <c r="F1118" s="41" t="s">
        <v>117</v>
      </c>
      <c r="G1118" s="41" t="s">
        <v>117</v>
      </c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ht="12.75" customHeight="1">
      <c r="A1119" s="10">
        <v>955</v>
      </c>
      <c r="B1119" s="13" t="s">
        <v>952</v>
      </c>
      <c r="C1119" s="13">
        <v>7</v>
      </c>
      <c r="D1119" s="13" t="s">
        <v>25</v>
      </c>
      <c r="E1119" s="13" t="s">
        <v>20</v>
      </c>
      <c r="F1119" s="41" t="s">
        <v>117</v>
      </c>
      <c r="G1119" s="41" t="s">
        <v>117</v>
      </c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ht="12.75" customHeight="1">
      <c r="A1120" s="10">
        <v>1011</v>
      </c>
      <c r="B1120" s="13" t="s">
        <v>1007</v>
      </c>
      <c r="C1120" s="13">
        <v>7</v>
      </c>
      <c r="D1120" s="13" t="s">
        <v>85</v>
      </c>
      <c r="E1120" s="13" t="s">
        <v>20</v>
      </c>
      <c r="F1120" s="41" t="s">
        <v>117</v>
      </c>
      <c r="G1120" s="41" t="s">
        <v>117</v>
      </c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ht="12.75" customHeight="1">
      <c r="A1121" s="10">
        <v>1013</v>
      </c>
      <c r="B1121" s="13" t="s">
        <v>1009</v>
      </c>
      <c r="C1121" s="13">
        <v>7</v>
      </c>
      <c r="D1121" s="13" t="s">
        <v>85</v>
      </c>
      <c r="E1121" s="13" t="s">
        <v>20</v>
      </c>
      <c r="F1121" s="41" t="s">
        <v>117</v>
      </c>
      <c r="G1121" s="41" t="s">
        <v>117</v>
      </c>
      <c r="H1121" s="63"/>
      <c r="I1121" s="9"/>
      <c r="J1121" s="9"/>
      <c r="K1121" s="9"/>
      <c r="L1121" s="63"/>
      <c r="M1121" s="8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ht="12.75" customHeight="1">
      <c r="A1122" s="10">
        <v>1014</v>
      </c>
      <c r="B1122" s="13" t="s">
        <v>1010</v>
      </c>
      <c r="C1122" s="13">
        <v>7</v>
      </c>
      <c r="D1122" s="13" t="s">
        <v>85</v>
      </c>
      <c r="E1122" s="13" t="s">
        <v>20</v>
      </c>
      <c r="F1122" s="41" t="s">
        <v>117</v>
      </c>
      <c r="G1122" s="41" t="s">
        <v>117</v>
      </c>
      <c r="H1122" s="63"/>
      <c r="I1122" s="9"/>
      <c r="J1122" s="9"/>
      <c r="K1122" s="9"/>
      <c r="L1122" s="63"/>
      <c r="M1122" s="8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ht="12.75" customHeight="1">
      <c r="A1123" s="10">
        <v>1015</v>
      </c>
      <c r="B1123" s="13" t="s">
        <v>1011</v>
      </c>
      <c r="C1123" s="13">
        <v>7</v>
      </c>
      <c r="D1123" s="13" t="s">
        <v>85</v>
      </c>
      <c r="E1123" s="13" t="s">
        <v>20</v>
      </c>
      <c r="F1123" s="41" t="s">
        <v>117</v>
      </c>
      <c r="G1123" s="41" t="s">
        <v>117</v>
      </c>
      <c r="H1123" s="63"/>
      <c r="I1123" s="9"/>
      <c r="J1123" s="9"/>
      <c r="K1123" s="9"/>
      <c r="L1123" s="63"/>
      <c r="M1123" s="8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ht="12.75" customHeight="1">
      <c r="A1124" s="10">
        <v>1063</v>
      </c>
      <c r="B1124" s="41" t="s">
        <v>1051</v>
      </c>
      <c r="C1124" s="41">
        <v>7</v>
      </c>
      <c r="D1124" s="13" t="s">
        <v>42</v>
      </c>
      <c r="E1124" s="41" t="s">
        <v>20</v>
      </c>
      <c r="F1124" s="13" t="s">
        <v>117</v>
      </c>
      <c r="G1124" s="13" t="s">
        <v>117</v>
      </c>
      <c r="H1124" s="63"/>
      <c r="I1124" s="9"/>
      <c r="J1124" s="9"/>
      <c r="K1124" s="9"/>
      <c r="L1124" s="63"/>
      <c r="M1124" s="8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ht="12.75" customHeight="1">
      <c r="A1125" s="10">
        <v>1065</v>
      </c>
      <c r="B1125" s="13" t="s">
        <v>1053</v>
      </c>
      <c r="C1125" s="13">
        <v>7</v>
      </c>
      <c r="D1125" s="13" t="s">
        <v>42</v>
      </c>
      <c r="E1125" s="13" t="s">
        <v>20</v>
      </c>
      <c r="F1125" s="13" t="s">
        <v>117</v>
      </c>
      <c r="G1125" s="13" t="s">
        <v>117</v>
      </c>
      <c r="H1125" s="63"/>
      <c r="I1125" s="9"/>
      <c r="J1125" s="9"/>
      <c r="K1125" s="9"/>
      <c r="L1125" s="63"/>
      <c r="M1125" s="8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ht="12.75" customHeight="1">
      <c r="A1126" s="10">
        <v>1066</v>
      </c>
      <c r="B1126" s="13" t="s">
        <v>1054</v>
      </c>
      <c r="C1126" s="13">
        <v>7</v>
      </c>
      <c r="D1126" s="13" t="s">
        <v>42</v>
      </c>
      <c r="E1126" s="13" t="s">
        <v>20</v>
      </c>
      <c r="F1126" s="13" t="s">
        <v>117</v>
      </c>
      <c r="G1126" s="13" t="s">
        <v>117</v>
      </c>
      <c r="H1126" s="63"/>
      <c r="I1126" s="9"/>
      <c r="J1126" s="9"/>
      <c r="K1126" s="9"/>
      <c r="L1126" s="63"/>
      <c r="M1126" s="8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ht="12.75" customHeight="1">
      <c r="A1127" s="10">
        <v>1067</v>
      </c>
      <c r="B1127" s="13" t="s">
        <v>1055</v>
      </c>
      <c r="C1127" s="13">
        <v>7</v>
      </c>
      <c r="D1127" s="13" t="s">
        <v>42</v>
      </c>
      <c r="E1127" s="13" t="s">
        <v>20</v>
      </c>
      <c r="F1127" s="13" t="s">
        <v>117</v>
      </c>
      <c r="G1127" s="13" t="s">
        <v>117</v>
      </c>
      <c r="H1127" s="63"/>
      <c r="I1127" s="9"/>
      <c r="J1127" s="9"/>
      <c r="K1127" s="9"/>
      <c r="L1127" s="63"/>
      <c r="M1127" s="8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ht="12.75" customHeight="1">
      <c r="A1128" s="10">
        <v>1068</v>
      </c>
      <c r="B1128" s="13" t="s">
        <v>1056</v>
      </c>
      <c r="C1128" s="13">
        <v>7</v>
      </c>
      <c r="D1128" s="13" t="s">
        <v>42</v>
      </c>
      <c r="E1128" s="13" t="s">
        <v>20</v>
      </c>
      <c r="F1128" s="13" t="s">
        <v>117</v>
      </c>
      <c r="G1128" s="13" t="s">
        <v>117</v>
      </c>
      <c r="H1128" s="9"/>
      <c r="I1128" s="9"/>
      <c r="J1128" s="9"/>
      <c r="K1128" s="9"/>
      <c r="L1128" s="63"/>
      <c r="M1128" s="8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ht="12.75" customHeight="1">
      <c r="A1129" s="80">
        <v>1126</v>
      </c>
      <c r="B1129" s="67" t="s">
        <v>1114</v>
      </c>
      <c r="C1129" s="67">
        <v>7</v>
      </c>
      <c r="D1129" s="13" t="s">
        <v>16</v>
      </c>
      <c r="E1129" s="67" t="s">
        <v>20</v>
      </c>
      <c r="F1129" s="67" t="s">
        <v>117</v>
      </c>
      <c r="G1129" s="67" t="s">
        <v>117</v>
      </c>
      <c r="H1129" s="9"/>
      <c r="I1129" s="9"/>
      <c r="J1129" s="9"/>
      <c r="K1129" s="9"/>
      <c r="L1129" s="63"/>
      <c r="M1129" s="8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ht="12.75" customHeight="1">
      <c r="A1130" s="10">
        <v>1186</v>
      </c>
      <c r="B1130" s="13" t="s">
        <v>1167</v>
      </c>
      <c r="C1130" s="13">
        <v>7</v>
      </c>
      <c r="D1130" s="13" t="s">
        <v>88</v>
      </c>
      <c r="E1130" s="13" t="s">
        <v>20</v>
      </c>
      <c r="F1130" s="41" t="s">
        <v>1164</v>
      </c>
      <c r="G1130" s="41" t="s">
        <v>1164</v>
      </c>
      <c r="H1130" s="9"/>
      <c r="I1130" s="9"/>
      <c r="J1130" s="9"/>
      <c r="K1130" s="9"/>
      <c r="L1130" s="63"/>
      <c r="M1130" s="8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ht="12.75" customHeight="1">
      <c r="A1131" s="10">
        <v>1187</v>
      </c>
      <c r="B1131" s="13" t="s">
        <v>1168</v>
      </c>
      <c r="C1131" s="13">
        <v>7</v>
      </c>
      <c r="D1131" s="13" t="s">
        <v>88</v>
      </c>
      <c r="E1131" s="13" t="s">
        <v>20</v>
      </c>
      <c r="F1131" s="41" t="s">
        <v>1164</v>
      </c>
      <c r="G1131" s="41" t="s">
        <v>1164</v>
      </c>
      <c r="H1131" s="9"/>
      <c r="I1131" s="9"/>
      <c r="J1131" s="9"/>
      <c r="K1131" s="9"/>
      <c r="L1131" s="63"/>
      <c r="M1131" s="8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ht="12.75" customHeight="1">
      <c r="A1132" s="10">
        <v>1189</v>
      </c>
      <c r="B1132" s="13" t="s">
        <v>1170</v>
      </c>
      <c r="C1132" s="13">
        <v>7</v>
      </c>
      <c r="D1132" s="13" t="s">
        <v>88</v>
      </c>
      <c r="E1132" s="13" t="s">
        <v>20</v>
      </c>
      <c r="F1132" s="41" t="s">
        <v>1164</v>
      </c>
      <c r="G1132" s="41" t="s">
        <v>1164</v>
      </c>
      <c r="H1132" s="9"/>
      <c r="I1132" s="9"/>
      <c r="J1132" s="9"/>
      <c r="K1132" s="9"/>
      <c r="L1132" s="63"/>
      <c r="M1132" s="8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ht="12.75" customHeight="1">
      <c r="A1133" s="10">
        <v>1190</v>
      </c>
      <c r="B1133" s="41" t="s">
        <v>1171</v>
      </c>
      <c r="C1133" s="41">
        <v>7</v>
      </c>
      <c r="D1133" s="13" t="s">
        <v>88</v>
      </c>
      <c r="E1133" s="41" t="s">
        <v>20</v>
      </c>
      <c r="F1133" s="41" t="s">
        <v>1164</v>
      </c>
      <c r="G1133" s="41" t="s">
        <v>1164</v>
      </c>
      <c r="H1133" s="9"/>
      <c r="I1133" s="9"/>
      <c r="J1133" s="9"/>
      <c r="K1133" s="9"/>
      <c r="L1133" s="63"/>
      <c r="M1133" s="8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ht="12.75" customHeight="1">
      <c r="A1134" s="10">
        <v>1235</v>
      </c>
      <c r="B1134" s="13" t="s">
        <v>1207</v>
      </c>
      <c r="C1134" s="13">
        <v>7</v>
      </c>
      <c r="D1134" s="13" t="s">
        <v>61</v>
      </c>
      <c r="E1134" s="13" t="s">
        <v>20</v>
      </c>
      <c r="F1134" s="10" t="s">
        <v>117</v>
      </c>
      <c r="G1134" s="10" t="s">
        <v>117</v>
      </c>
      <c r="H1134" s="9"/>
      <c r="I1134" s="9"/>
      <c r="J1134" s="9"/>
      <c r="K1134" s="9"/>
      <c r="L1134" s="63"/>
      <c r="M1134" s="8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ht="12.75" customHeight="1">
      <c r="A1135" s="10">
        <v>1319</v>
      </c>
      <c r="B1135" s="10" t="s">
        <v>1273</v>
      </c>
      <c r="C1135" s="10">
        <v>7</v>
      </c>
      <c r="D1135" s="10" t="s">
        <v>34</v>
      </c>
      <c r="E1135" s="10" t="s">
        <v>20</v>
      </c>
      <c r="F1135" s="10" t="s">
        <v>117</v>
      </c>
      <c r="G1135" s="10" t="s">
        <v>117</v>
      </c>
      <c r="H1135" s="9"/>
      <c r="I1135" s="9"/>
      <c r="J1135" s="9"/>
      <c r="K1135" s="9"/>
      <c r="L1135" s="63"/>
      <c r="M1135" s="8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ht="12.75" customHeight="1">
      <c r="A1136" s="10">
        <v>1320</v>
      </c>
      <c r="B1136" s="10" t="s">
        <v>1274</v>
      </c>
      <c r="C1136" s="10">
        <v>7</v>
      </c>
      <c r="D1136" s="10" t="s">
        <v>34</v>
      </c>
      <c r="E1136" s="10" t="s">
        <v>20</v>
      </c>
      <c r="F1136" s="10" t="s">
        <v>117</v>
      </c>
      <c r="G1136" s="10" t="s">
        <v>117</v>
      </c>
      <c r="H1136" s="9"/>
      <c r="I1136" s="9"/>
      <c r="J1136" s="9"/>
      <c r="K1136" s="9"/>
      <c r="L1136" s="63"/>
      <c r="M1136" s="8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ht="12.75" customHeight="1">
      <c r="A1137" s="10">
        <v>1321</v>
      </c>
      <c r="B1137" s="10" t="s">
        <v>1275</v>
      </c>
      <c r="C1137" s="10">
        <v>7</v>
      </c>
      <c r="D1137" s="10" t="s">
        <v>34</v>
      </c>
      <c r="E1137" s="10" t="s">
        <v>20</v>
      </c>
      <c r="F1137" s="10" t="s">
        <v>117</v>
      </c>
      <c r="G1137" s="10" t="s">
        <v>117</v>
      </c>
      <c r="H1137" s="9"/>
      <c r="I1137" s="9"/>
      <c r="J1137" s="9"/>
      <c r="K1137" s="9"/>
      <c r="L1137" s="63"/>
      <c r="M1137" s="8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ht="12.75" customHeight="1">
      <c r="A1138" s="10">
        <v>1322</v>
      </c>
      <c r="B1138" s="10" t="s">
        <v>1276</v>
      </c>
      <c r="C1138" s="10">
        <v>7</v>
      </c>
      <c r="D1138" s="10" t="s">
        <v>34</v>
      </c>
      <c r="E1138" s="10" t="s">
        <v>20</v>
      </c>
      <c r="F1138" s="10" t="s">
        <v>117</v>
      </c>
      <c r="G1138" s="10" t="s">
        <v>117</v>
      </c>
      <c r="H1138" s="9"/>
      <c r="I1138" s="9"/>
      <c r="J1138" s="9"/>
      <c r="K1138" s="9"/>
      <c r="L1138" s="63"/>
      <c r="M1138" s="8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ht="12.75" customHeight="1">
      <c r="A1139" s="10">
        <v>1324</v>
      </c>
      <c r="B1139" s="10" t="s">
        <v>1278</v>
      </c>
      <c r="C1139" s="10">
        <v>7</v>
      </c>
      <c r="D1139" s="10" t="s">
        <v>34</v>
      </c>
      <c r="E1139" s="10" t="s">
        <v>20</v>
      </c>
      <c r="F1139" s="10" t="s">
        <v>117</v>
      </c>
      <c r="G1139" s="10" t="s">
        <v>117</v>
      </c>
      <c r="H1139" s="9"/>
      <c r="I1139" s="9"/>
      <c r="J1139" s="9"/>
      <c r="K1139" s="9"/>
      <c r="L1139" s="63"/>
      <c r="M1139" s="8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ht="12.75" customHeight="1">
      <c r="A1140" s="10">
        <v>1325</v>
      </c>
      <c r="B1140" s="10" t="s">
        <v>1279</v>
      </c>
      <c r="C1140" s="10">
        <v>7</v>
      </c>
      <c r="D1140" s="10" t="s">
        <v>34</v>
      </c>
      <c r="E1140" s="10" t="s">
        <v>20</v>
      </c>
      <c r="F1140" s="10" t="s">
        <v>117</v>
      </c>
      <c r="G1140" s="10" t="s">
        <v>117</v>
      </c>
      <c r="H1140" s="9"/>
      <c r="I1140" s="9"/>
      <c r="J1140" s="9"/>
      <c r="K1140" s="9"/>
      <c r="L1140" s="63"/>
      <c r="M1140" s="8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ht="12.75" customHeight="1">
      <c r="A1141" s="10">
        <v>1326</v>
      </c>
      <c r="B1141" s="10" t="s">
        <v>1280</v>
      </c>
      <c r="C1141" s="10">
        <v>7</v>
      </c>
      <c r="D1141" s="10" t="s">
        <v>34</v>
      </c>
      <c r="E1141" s="10" t="s">
        <v>20</v>
      </c>
      <c r="F1141" s="10" t="s">
        <v>117</v>
      </c>
      <c r="G1141" s="10" t="s">
        <v>117</v>
      </c>
      <c r="H1141" s="9"/>
      <c r="I1141" s="9"/>
      <c r="J1141" s="9"/>
      <c r="K1141" s="9"/>
      <c r="L1141" s="63"/>
      <c r="M1141" s="8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ht="12.75" customHeight="1">
      <c r="A1142" s="10">
        <v>1368</v>
      </c>
      <c r="B1142" s="13" t="s">
        <v>1314</v>
      </c>
      <c r="C1142" s="13">
        <v>7</v>
      </c>
      <c r="D1142" s="13" t="s">
        <v>37</v>
      </c>
      <c r="E1142" s="13" t="s">
        <v>20</v>
      </c>
      <c r="F1142" s="10" t="s">
        <v>117</v>
      </c>
      <c r="G1142" s="10" t="s">
        <v>117</v>
      </c>
      <c r="H1142" s="9"/>
      <c r="I1142" s="9"/>
      <c r="J1142" s="9"/>
      <c r="K1142" s="9"/>
      <c r="L1142" s="63"/>
      <c r="M1142" s="8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ht="12.75" customHeight="1">
      <c r="A1143" s="10">
        <v>39</v>
      </c>
      <c r="B1143" s="11" t="s">
        <v>116</v>
      </c>
      <c r="C1143" s="12">
        <v>8</v>
      </c>
      <c r="D1143" s="11" t="s">
        <v>19</v>
      </c>
      <c r="E1143" s="11" t="s">
        <v>20</v>
      </c>
      <c r="F1143" s="41" t="s">
        <v>117</v>
      </c>
      <c r="G1143" s="41" t="s">
        <v>117</v>
      </c>
      <c r="H1143" s="9"/>
      <c r="I1143" s="9"/>
      <c r="J1143" s="9"/>
      <c r="K1143" s="9"/>
      <c r="L1143" s="63"/>
      <c r="M1143" s="8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ht="12.75" customHeight="1">
      <c r="A1144" s="10">
        <v>65</v>
      </c>
      <c r="B1144" s="11" t="s">
        <v>154</v>
      </c>
      <c r="C1144" s="12">
        <v>8</v>
      </c>
      <c r="D1144" s="11" t="s">
        <v>19</v>
      </c>
      <c r="E1144" s="11" t="s">
        <v>20</v>
      </c>
      <c r="F1144" s="41" t="s">
        <v>117</v>
      </c>
      <c r="G1144" s="41" t="s">
        <v>117</v>
      </c>
      <c r="H1144" s="9"/>
      <c r="I1144" s="9"/>
      <c r="J1144" s="9"/>
      <c r="K1144" s="9"/>
      <c r="L1144" s="63"/>
      <c r="M1144" s="8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ht="12.75" customHeight="1">
      <c r="A1145" s="10">
        <v>109</v>
      </c>
      <c r="B1145" s="13" t="s">
        <v>187</v>
      </c>
      <c r="C1145" s="13">
        <v>8</v>
      </c>
      <c r="D1145" s="13" t="s">
        <v>76</v>
      </c>
      <c r="E1145" s="13" t="s">
        <v>20</v>
      </c>
      <c r="F1145" s="41" t="s">
        <v>117</v>
      </c>
      <c r="G1145" s="41" t="s">
        <v>117</v>
      </c>
      <c r="H1145" s="9"/>
      <c r="I1145" s="9"/>
      <c r="J1145" s="9"/>
      <c r="K1145" s="9"/>
      <c r="L1145" s="63"/>
      <c r="M1145" s="8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ht="12.75" customHeight="1">
      <c r="A1146" s="10">
        <v>110</v>
      </c>
      <c r="B1146" s="13" t="s">
        <v>188</v>
      </c>
      <c r="C1146" s="13">
        <v>8</v>
      </c>
      <c r="D1146" s="13" t="s">
        <v>76</v>
      </c>
      <c r="E1146" s="13" t="s">
        <v>20</v>
      </c>
      <c r="F1146" s="41" t="s">
        <v>117</v>
      </c>
      <c r="G1146" s="41" t="s">
        <v>117</v>
      </c>
      <c r="H1146" s="9"/>
      <c r="I1146" s="9"/>
      <c r="J1146" s="9"/>
      <c r="K1146" s="9"/>
      <c r="L1146" s="63"/>
      <c r="M1146" s="8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ht="12.75" customHeight="1">
      <c r="A1147" s="10">
        <v>144</v>
      </c>
      <c r="B1147" s="65" t="s">
        <v>220</v>
      </c>
      <c r="C1147" s="65">
        <v>8</v>
      </c>
      <c r="D1147" s="66" t="s">
        <v>50</v>
      </c>
      <c r="E1147" s="65" t="s">
        <v>20</v>
      </c>
      <c r="F1147" s="41" t="s">
        <v>117</v>
      </c>
      <c r="G1147" s="41" t="s">
        <v>117</v>
      </c>
      <c r="H1147" s="9"/>
      <c r="I1147" s="9"/>
      <c r="J1147" s="9"/>
      <c r="K1147" s="9"/>
      <c r="L1147" s="63"/>
      <c r="M1147" s="8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ht="12.75" customHeight="1">
      <c r="A1148" s="10">
        <v>148</v>
      </c>
      <c r="B1148" s="65" t="s">
        <v>224</v>
      </c>
      <c r="C1148" s="65">
        <v>8</v>
      </c>
      <c r="D1148" s="66" t="s">
        <v>50</v>
      </c>
      <c r="E1148" s="65" t="s">
        <v>20</v>
      </c>
      <c r="F1148" s="41" t="s">
        <v>117</v>
      </c>
      <c r="G1148" s="41" t="s">
        <v>117</v>
      </c>
      <c r="H1148" s="9"/>
      <c r="I1148" s="9"/>
      <c r="J1148" s="9"/>
      <c r="K1148" s="9"/>
      <c r="L1148" s="63"/>
      <c r="M1148" s="8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ht="12.75" customHeight="1">
      <c r="A1149" s="10">
        <v>150</v>
      </c>
      <c r="B1149" s="65" t="s">
        <v>226</v>
      </c>
      <c r="C1149" s="65">
        <v>8</v>
      </c>
      <c r="D1149" s="65" t="s">
        <v>50</v>
      </c>
      <c r="E1149" s="65" t="s">
        <v>20</v>
      </c>
      <c r="F1149" s="41" t="s">
        <v>117</v>
      </c>
      <c r="G1149" s="41" t="s">
        <v>117</v>
      </c>
      <c r="H1149" s="9"/>
      <c r="I1149" s="9"/>
      <c r="J1149" s="9"/>
      <c r="K1149" s="9"/>
      <c r="L1149" s="63"/>
      <c r="M1149" s="8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ht="12.75" customHeight="1">
      <c r="A1150" s="10">
        <v>187</v>
      </c>
      <c r="B1150" s="13" t="s">
        <v>256</v>
      </c>
      <c r="C1150" s="13">
        <v>8</v>
      </c>
      <c r="D1150" s="13" t="s">
        <v>58</v>
      </c>
      <c r="E1150" s="13" t="s">
        <v>20</v>
      </c>
      <c r="F1150" s="41" t="s">
        <v>117</v>
      </c>
      <c r="G1150" s="41" t="s">
        <v>117</v>
      </c>
      <c r="H1150" s="9"/>
      <c r="I1150" s="9"/>
      <c r="J1150" s="9"/>
      <c r="K1150" s="9"/>
      <c r="L1150" s="63"/>
      <c r="M1150" s="8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ht="12.75" customHeight="1">
      <c r="A1151" s="10">
        <v>189</v>
      </c>
      <c r="B1151" s="41" t="s">
        <v>258</v>
      </c>
      <c r="C1151" s="41">
        <v>8</v>
      </c>
      <c r="D1151" s="13" t="s">
        <v>58</v>
      </c>
      <c r="E1151" s="41" t="s">
        <v>20</v>
      </c>
      <c r="F1151" s="41" t="s">
        <v>117</v>
      </c>
      <c r="G1151" s="41" t="s">
        <v>117</v>
      </c>
      <c r="H1151" s="9"/>
      <c r="I1151" s="9"/>
      <c r="J1151" s="9"/>
      <c r="K1151" s="9"/>
      <c r="L1151" s="63"/>
      <c r="M1151" s="8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ht="12.75" customHeight="1">
      <c r="A1152" s="10">
        <v>243</v>
      </c>
      <c r="B1152" s="13" t="s">
        <v>311</v>
      </c>
      <c r="C1152" s="13">
        <v>8</v>
      </c>
      <c r="D1152" s="13" t="s">
        <v>31</v>
      </c>
      <c r="E1152" s="13" t="s">
        <v>20</v>
      </c>
      <c r="F1152" s="41" t="s">
        <v>117</v>
      </c>
      <c r="G1152" s="41" t="s">
        <v>117</v>
      </c>
      <c r="H1152" s="9"/>
      <c r="I1152" s="9"/>
      <c r="J1152" s="9"/>
      <c r="K1152" s="9"/>
      <c r="L1152" s="63"/>
      <c r="M1152" s="8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ht="12.75" customHeight="1">
      <c r="A1153" s="10">
        <v>244</v>
      </c>
      <c r="B1153" s="13" t="s">
        <v>312</v>
      </c>
      <c r="C1153" s="13">
        <v>8</v>
      </c>
      <c r="D1153" s="13" t="s">
        <v>31</v>
      </c>
      <c r="E1153" s="13" t="s">
        <v>20</v>
      </c>
      <c r="F1153" s="41" t="s">
        <v>117</v>
      </c>
      <c r="G1153" s="41" t="s">
        <v>117</v>
      </c>
      <c r="H1153" s="9"/>
      <c r="I1153" s="9"/>
      <c r="J1153" s="9"/>
      <c r="K1153" s="9"/>
      <c r="L1153" s="63"/>
      <c r="M1153" s="8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ht="12.75" customHeight="1">
      <c r="A1154" s="10">
        <v>245</v>
      </c>
      <c r="B1154" s="13" t="s">
        <v>313</v>
      </c>
      <c r="C1154" s="13">
        <v>8</v>
      </c>
      <c r="D1154" s="13" t="s">
        <v>31</v>
      </c>
      <c r="E1154" s="13" t="s">
        <v>20</v>
      </c>
      <c r="F1154" s="41" t="s">
        <v>117</v>
      </c>
      <c r="G1154" s="41" t="s">
        <v>117</v>
      </c>
      <c r="H1154" s="9"/>
      <c r="I1154" s="9"/>
      <c r="J1154" s="9"/>
      <c r="K1154" s="9"/>
      <c r="L1154" s="63"/>
      <c r="M1154" s="8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ht="12.75" customHeight="1">
      <c r="A1155" s="10">
        <v>246</v>
      </c>
      <c r="B1155" s="13" t="s">
        <v>314</v>
      </c>
      <c r="C1155" s="13">
        <v>8</v>
      </c>
      <c r="D1155" s="13" t="s">
        <v>31</v>
      </c>
      <c r="E1155" s="13" t="s">
        <v>20</v>
      </c>
      <c r="F1155" s="41" t="s">
        <v>117</v>
      </c>
      <c r="G1155" s="41" t="s">
        <v>117</v>
      </c>
      <c r="H1155" s="9"/>
      <c r="I1155" s="9"/>
      <c r="J1155" s="9"/>
      <c r="K1155" s="9"/>
      <c r="L1155" s="63"/>
      <c r="M1155" s="8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ht="12.75" customHeight="1">
      <c r="A1156" s="10">
        <v>247</v>
      </c>
      <c r="B1156" s="13" t="s">
        <v>315</v>
      </c>
      <c r="C1156" s="13">
        <v>8</v>
      </c>
      <c r="D1156" s="13" t="s">
        <v>31</v>
      </c>
      <c r="E1156" s="13" t="s">
        <v>20</v>
      </c>
      <c r="F1156" s="41" t="s">
        <v>117</v>
      </c>
      <c r="G1156" s="41" t="s">
        <v>117</v>
      </c>
      <c r="H1156" s="9"/>
      <c r="I1156" s="9"/>
      <c r="J1156" s="9"/>
      <c r="K1156" s="9"/>
      <c r="L1156" s="63"/>
      <c r="M1156" s="8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ht="12.75" customHeight="1">
      <c r="A1157" s="10">
        <v>248</v>
      </c>
      <c r="B1157" s="13" t="s">
        <v>316</v>
      </c>
      <c r="C1157" s="13">
        <v>8</v>
      </c>
      <c r="D1157" s="13" t="s">
        <v>31</v>
      </c>
      <c r="E1157" s="13" t="s">
        <v>20</v>
      </c>
      <c r="F1157" s="41" t="s">
        <v>117</v>
      </c>
      <c r="G1157" s="41" t="s">
        <v>117</v>
      </c>
      <c r="H1157" s="9"/>
      <c r="I1157" s="9"/>
      <c r="J1157" s="9"/>
      <c r="K1157" s="9"/>
      <c r="L1157" s="63"/>
      <c r="M1157" s="8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ht="12.75" customHeight="1">
      <c r="A1158" s="10">
        <v>249</v>
      </c>
      <c r="B1158" s="13" t="s">
        <v>317</v>
      </c>
      <c r="C1158" s="13">
        <v>8</v>
      </c>
      <c r="D1158" s="13" t="s">
        <v>31</v>
      </c>
      <c r="E1158" s="13" t="s">
        <v>20</v>
      </c>
      <c r="F1158" s="41" t="s">
        <v>117</v>
      </c>
      <c r="G1158" s="41" t="s">
        <v>117</v>
      </c>
      <c r="H1158" s="9"/>
      <c r="I1158" s="9"/>
      <c r="J1158" s="9"/>
      <c r="K1158" s="9"/>
      <c r="L1158" s="63"/>
      <c r="M1158" s="8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ht="12.75" customHeight="1">
      <c r="A1159" s="10">
        <v>329</v>
      </c>
      <c r="B1159" s="13" t="s">
        <v>383</v>
      </c>
      <c r="C1159" s="13">
        <v>8</v>
      </c>
      <c r="D1159" s="13" t="s">
        <v>67</v>
      </c>
      <c r="E1159" s="13" t="s">
        <v>20</v>
      </c>
      <c r="F1159" s="41" t="s">
        <v>117</v>
      </c>
      <c r="G1159" s="41" t="s">
        <v>117</v>
      </c>
      <c r="H1159" s="9"/>
      <c r="I1159" s="9"/>
      <c r="J1159" s="9"/>
      <c r="K1159" s="9"/>
      <c r="L1159" s="63"/>
      <c r="M1159" s="8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ht="12.75" customHeight="1">
      <c r="A1160" s="10">
        <v>331</v>
      </c>
      <c r="B1160" s="13" t="s">
        <v>385</v>
      </c>
      <c r="C1160" s="13">
        <v>8</v>
      </c>
      <c r="D1160" s="13" t="s">
        <v>67</v>
      </c>
      <c r="E1160" s="13" t="s">
        <v>20</v>
      </c>
      <c r="F1160" s="41" t="s">
        <v>117</v>
      </c>
      <c r="G1160" s="41" t="s">
        <v>117</v>
      </c>
      <c r="H1160" s="64"/>
      <c r="I1160" s="9"/>
      <c r="J1160" s="9"/>
      <c r="K1160" s="9"/>
      <c r="L1160" s="63"/>
      <c r="M1160" s="8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ht="12.75" customHeight="1">
      <c r="A1161" s="10">
        <v>332</v>
      </c>
      <c r="B1161" s="13" t="s">
        <v>386</v>
      </c>
      <c r="C1161" s="13">
        <v>8</v>
      </c>
      <c r="D1161" s="13" t="s">
        <v>67</v>
      </c>
      <c r="E1161" s="13" t="s">
        <v>20</v>
      </c>
      <c r="F1161" s="41" t="s">
        <v>117</v>
      </c>
      <c r="G1161" s="41" t="s">
        <v>117</v>
      </c>
      <c r="H1161" s="64"/>
      <c r="I1161" s="9"/>
      <c r="J1161" s="9"/>
      <c r="K1161" s="9"/>
      <c r="L1161" s="63"/>
      <c r="M1161" s="8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ht="12.75" customHeight="1">
      <c r="A1162" s="10">
        <v>365</v>
      </c>
      <c r="B1162" s="13" t="s">
        <v>412</v>
      </c>
      <c r="C1162" s="13">
        <v>8</v>
      </c>
      <c r="D1162" s="13" t="s">
        <v>28</v>
      </c>
      <c r="E1162" s="13" t="s">
        <v>20</v>
      </c>
      <c r="F1162" s="41" t="s">
        <v>117</v>
      </c>
      <c r="G1162" s="41" t="s">
        <v>117</v>
      </c>
      <c r="H1162" s="64"/>
      <c r="I1162" s="9"/>
      <c r="J1162" s="9"/>
      <c r="K1162" s="9"/>
      <c r="L1162" s="63"/>
      <c r="M1162" s="8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ht="12.75" customHeight="1">
      <c r="A1163" s="10">
        <v>366</v>
      </c>
      <c r="B1163" s="41" t="s">
        <v>413</v>
      </c>
      <c r="C1163" s="13">
        <v>8</v>
      </c>
      <c r="D1163" s="13" t="s">
        <v>28</v>
      </c>
      <c r="E1163" s="13" t="s">
        <v>20</v>
      </c>
      <c r="F1163" s="41" t="s">
        <v>117</v>
      </c>
      <c r="G1163" s="41" t="s">
        <v>117</v>
      </c>
      <c r="H1163" s="64"/>
      <c r="I1163" s="9"/>
      <c r="J1163" s="9"/>
      <c r="K1163" s="9"/>
      <c r="L1163" s="63"/>
      <c r="M1163" s="8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ht="12.75" customHeight="1">
      <c r="A1164" s="10">
        <v>487</v>
      </c>
      <c r="B1164" s="13" t="s">
        <v>528</v>
      </c>
      <c r="C1164" s="13">
        <v>8</v>
      </c>
      <c r="D1164" s="13" t="s">
        <v>82</v>
      </c>
      <c r="E1164" s="13" t="s">
        <v>20</v>
      </c>
      <c r="F1164" s="41" t="s">
        <v>117</v>
      </c>
      <c r="G1164" s="41" t="s">
        <v>117</v>
      </c>
      <c r="H1164" s="64"/>
      <c r="I1164" s="9"/>
      <c r="J1164" s="9"/>
      <c r="K1164" s="9"/>
      <c r="L1164" s="63"/>
      <c r="M1164" s="8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ht="12.75" customHeight="1">
      <c r="A1165" s="10">
        <v>491</v>
      </c>
      <c r="B1165" s="13" t="s">
        <v>532</v>
      </c>
      <c r="C1165" s="13">
        <v>8</v>
      </c>
      <c r="D1165" s="13" t="s">
        <v>82</v>
      </c>
      <c r="E1165" s="13" t="s">
        <v>20</v>
      </c>
      <c r="F1165" s="41" t="s">
        <v>117</v>
      </c>
      <c r="G1165" s="41" t="s">
        <v>117</v>
      </c>
      <c r="H1165" s="64"/>
      <c r="I1165" s="9"/>
      <c r="J1165" s="9"/>
      <c r="K1165" s="9"/>
      <c r="L1165" s="63"/>
      <c r="M1165" s="8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ht="12.75" customHeight="1">
      <c r="A1166" s="10">
        <v>492</v>
      </c>
      <c r="B1166" s="13" t="s">
        <v>533</v>
      </c>
      <c r="C1166" s="13">
        <v>8</v>
      </c>
      <c r="D1166" s="13" t="s">
        <v>82</v>
      </c>
      <c r="E1166" s="13" t="s">
        <v>20</v>
      </c>
      <c r="F1166" s="41" t="s">
        <v>117</v>
      </c>
      <c r="G1166" s="41" t="s">
        <v>117</v>
      </c>
      <c r="H1166" s="64"/>
      <c r="I1166" s="9"/>
      <c r="J1166" s="9"/>
      <c r="K1166" s="9"/>
      <c r="L1166" s="63"/>
      <c r="M1166" s="8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ht="12.75" customHeight="1">
      <c r="A1167" s="10">
        <v>673</v>
      </c>
      <c r="B1167" s="13" t="s">
        <v>703</v>
      </c>
      <c r="C1167" s="13">
        <v>8</v>
      </c>
      <c r="D1167" s="10" t="s">
        <v>79</v>
      </c>
      <c r="E1167" s="13" t="s">
        <v>20</v>
      </c>
      <c r="F1167" s="41" t="s">
        <v>117</v>
      </c>
      <c r="G1167" s="41" t="s">
        <v>117</v>
      </c>
      <c r="H1167" s="64"/>
      <c r="I1167" s="9"/>
      <c r="J1167" s="9"/>
      <c r="K1167" s="9"/>
      <c r="L1167" s="63"/>
      <c r="M1167" s="8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ht="12.75" customHeight="1">
      <c r="A1168" s="10">
        <v>675</v>
      </c>
      <c r="B1168" s="13" t="s">
        <v>705</v>
      </c>
      <c r="C1168" s="13">
        <v>8</v>
      </c>
      <c r="D1168" s="10" t="s">
        <v>79</v>
      </c>
      <c r="E1168" s="13" t="s">
        <v>20</v>
      </c>
      <c r="F1168" s="41" t="s">
        <v>117</v>
      </c>
      <c r="G1168" s="41" t="s">
        <v>117</v>
      </c>
      <c r="H1168" s="64"/>
      <c r="I1168" s="9"/>
      <c r="J1168" s="9"/>
      <c r="K1168" s="9"/>
      <c r="L1168" s="63"/>
      <c r="M1168" s="8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ht="12.75" customHeight="1">
      <c r="A1169" s="10">
        <v>678</v>
      </c>
      <c r="B1169" s="13" t="s">
        <v>708</v>
      </c>
      <c r="C1169" s="13">
        <v>8</v>
      </c>
      <c r="D1169" s="10" t="s">
        <v>79</v>
      </c>
      <c r="E1169" s="13" t="s">
        <v>20</v>
      </c>
      <c r="F1169" s="41" t="s">
        <v>117</v>
      </c>
      <c r="G1169" s="41" t="s">
        <v>117</v>
      </c>
      <c r="H1169" s="64"/>
      <c r="I1169" s="9"/>
      <c r="J1169" s="9"/>
      <c r="K1169" s="9"/>
      <c r="L1169" s="63"/>
      <c r="M1169" s="8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ht="12.75" customHeight="1">
      <c r="A1170" s="10">
        <v>679</v>
      </c>
      <c r="B1170" s="13" t="s">
        <v>709</v>
      </c>
      <c r="C1170" s="13">
        <v>8</v>
      </c>
      <c r="D1170" s="10" t="s">
        <v>79</v>
      </c>
      <c r="E1170" s="13" t="s">
        <v>20</v>
      </c>
      <c r="F1170" s="41" t="s">
        <v>117</v>
      </c>
      <c r="G1170" s="41" t="s">
        <v>117</v>
      </c>
      <c r="H1170" s="64"/>
      <c r="I1170" s="9"/>
      <c r="J1170" s="9"/>
      <c r="K1170" s="9"/>
      <c r="L1170" s="63"/>
      <c r="M1170" s="8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ht="12.75" customHeight="1">
      <c r="A1171" s="10">
        <v>680</v>
      </c>
      <c r="B1171" s="13" t="s">
        <v>710</v>
      </c>
      <c r="C1171" s="13">
        <v>8</v>
      </c>
      <c r="D1171" s="10" t="s">
        <v>79</v>
      </c>
      <c r="E1171" s="13" t="s">
        <v>20</v>
      </c>
      <c r="F1171" s="41" t="s">
        <v>117</v>
      </c>
      <c r="G1171" s="41" t="s">
        <v>117</v>
      </c>
      <c r="H1171" s="64"/>
      <c r="I1171" s="9"/>
      <c r="J1171" s="9"/>
      <c r="K1171" s="9"/>
      <c r="L1171" s="63"/>
      <c r="M1171" s="8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ht="12.75" customHeight="1">
      <c r="A1172" s="10">
        <v>683</v>
      </c>
      <c r="B1172" s="10" t="s">
        <v>713</v>
      </c>
      <c r="C1172" s="10">
        <v>8</v>
      </c>
      <c r="D1172" s="10" t="s">
        <v>79</v>
      </c>
      <c r="E1172" s="13" t="s">
        <v>20</v>
      </c>
      <c r="F1172" s="41" t="s">
        <v>117</v>
      </c>
      <c r="G1172" s="41" t="s">
        <v>117</v>
      </c>
      <c r="H1172" s="64"/>
      <c r="I1172" s="9"/>
      <c r="J1172" s="9"/>
      <c r="K1172" s="9"/>
      <c r="L1172" s="63"/>
      <c r="M1172" s="8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ht="12.75" customHeight="1">
      <c r="A1173" s="10">
        <v>684</v>
      </c>
      <c r="B1173" s="13" t="s">
        <v>714</v>
      </c>
      <c r="C1173" s="13">
        <v>8</v>
      </c>
      <c r="D1173" s="10" t="s">
        <v>79</v>
      </c>
      <c r="E1173" s="13" t="s">
        <v>20</v>
      </c>
      <c r="F1173" s="41" t="s">
        <v>117</v>
      </c>
      <c r="G1173" s="41" t="s">
        <v>117</v>
      </c>
      <c r="H1173" s="64"/>
      <c r="I1173" s="9"/>
      <c r="J1173" s="9"/>
      <c r="K1173" s="9"/>
      <c r="L1173" s="63"/>
      <c r="M1173" s="8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ht="12.75" customHeight="1">
      <c r="A1174" s="10">
        <v>750</v>
      </c>
      <c r="B1174" s="13" t="s">
        <v>776</v>
      </c>
      <c r="C1174" s="13">
        <v>8</v>
      </c>
      <c r="D1174" s="13" t="s">
        <v>40</v>
      </c>
      <c r="E1174" s="13" t="s">
        <v>20</v>
      </c>
      <c r="F1174" s="41" t="s">
        <v>117</v>
      </c>
      <c r="G1174" s="41" t="s">
        <v>117</v>
      </c>
      <c r="H1174" s="64"/>
      <c r="I1174" s="9"/>
      <c r="J1174" s="9"/>
      <c r="K1174" s="9"/>
      <c r="L1174" s="63"/>
      <c r="M1174" s="8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ht="12.75" customHeight="1">
      <c r="A1175" s="10">
        <v>751</v>
      </c>
      <c r="B1175" s="13" t="s">
        <v>777</v>
      </c>
      <c r="C1175" s="13">
        <v>8</v>
      </c>
      <c r="D1175" s="13" t="s">
        <v>40</v>
      </c>
      <c r="E1175" s="13" t="s">
        <v>20</v>
      </c>
      <c r="F1175" s="41" t="s">
        <v>117</v>
      </c>
      <c r="G1175" s="41" t="s">
        <v>117</v>
      </c>
      <c r="H1175" s="64"/>
      <c r="I1175" s="9"/>
      <c r="J1175" s="9"/>
      <c r="K1175" s="9"/>
      <c r="L1175" s="63"/>
      <c r="M1175" s="8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ht="12.75" customHeight="1">
      <c r="A1176" s="10">
        <v>752</v>
      </c>
      <c r="B1176" s="13" t="s">
        <v>778</v>
      </c>
      <c r="C1176" s="13">
        <v>8</v>
      </c>
      <c r="D1176" s="13" t="s">
        <v>40</v>
      </c>
      <c r="E1176" s="13" t="s">
        <v>20</v>
      </c>
      <c r="F1176" s="41" t="s">
        <v>117</v>
      </c>
      <c r="G1176" s="41" t="s">
        <v>117</v>
      </c>
      <c r="H1176" s="64"/>
      <c r="I1176" s="9"/>
      <c r="J1176" s="9"/>
      <c r="K1176" s="9"/>
      <c r="L1176" s="63"/>
      <c r="M1176" s="8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ht="12.75" customHeight="1">
      <c r="A1177" s="10">
        <v>754</v>
      </c>
      <c r="B1177" s="13" t="s">
        <v>780</v>
      </c>
      <c r="C1177" s="13">
        <v>8</v>
      </c>
      <c r="D1177" s="13" t="s">
        <v>40</v>
      </c>
      <c r="E1177" s="13" t="s">
        <v>20</v>
      </c>
      <c r="F1177" s="41" t="s">
        <v>117</v>
      </c>
      <c r="G1177" s="41" t="s">
        <v>117</v>
      </c>
      <c r="H1177" s="64"/>
      <c r="I1177" s="9"/>
      <c r="J1177" s="9"/>
      <c r="K1177" s="9"/>
      <c r="L1177" s="63"/>
      <c r="M1177" s="8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ht="12.75" customHeight="1">
      <c r="A1178" s="10">
        <v>755</v>
      </c>
      <c r="B1178" s="41" t="s">
        <v>781</v>
      </c>
      <c r="C1178" s="41">
        <v>8</v>
      </c>
      <c r="D1178" s="13" t="s">
        <v>40</v>
      </c>
      <c r="E1178" s="41" t="s">
        <v>20</v>
      </c>
      <c r="F1178" s="41" t="s">
        <v>117</v>
      </c>
      <c r="G1178" s="41" t="s">
        <v>117</v>
      </c>
      <c r="H1178" s="64"/>
      <c r="I1178" s="9"/>
      <c r="J1178" s="9"/>
      <c r="K1178" s="9"/>
      <c r="L1178" s="63"/>
      <c r="M1178" s="8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ht="12.75" customHeight="1">
      <c r="A1179" s="10">
        <v>757</v>
      </c>
      <c r="B1179" s="41" t="s">
        <v>783</v>
      </c>
      <c r="C1179" s="41">
        <v>8</v>
      </c>
      <c r="D1179" s="13" t="s">
        <v>40</v>
      </c>
      <c r="E1179" s="41" t="s">
        <v>20</v>
      </c>
      <c r="F1179" s="41" t="s">
        <v>117</v>
      </c>
      <c r="G1179" s="41" t="s">
        <v>117</v>
      </c>
      <c r="H1179" s="64"/>
      <c r="I1179" s="9"/>
      <c r="J1179" s="9"/>
      <c r="K1179" s="9"/>
      <c r="L1179" s="63"/>
      <c r="M1179" s="8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ht="12.75" customHeight="1">
      <c r="A1180" s="10">
        <v>761</v>
      </c>
      <c r="B1180" s="13" t="s">
        <v>787</v>
      </c>
      <c r="C1180" s="13">
        <v>8</v>
      </c>
      <c r="D1180" s="13" t="s">
        <v>40</v>
      </c>
      <c r="E1180" s="13" t="s">
        <v>20</v>
      </c>
      <c r="F1180" s="41" t="s">
        <v>117</v>
      </c>
      <c r="G1180" s="41" t="s">
        <v>117</v>
      </c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ht="12.75" customHeight="1">
      <c r="A1181" s="10">
        <v>762</v>
      </c>
      <c r="B1181" s="13" t="s">
        <v>788</v>
      </c>
      <c r="C1181" s="13">
        <v>8</v>
      </c>
      <c r="D1181" s="13" t="s">
        <v>40</v>
      </c>
      <c r="E1181" s="13" t="s">
        <v>20</v>
      </c>
      <c r="F1181" s="41" t="s">
        <v>117</v>
      </c>
      <c r="G1181" s="41" t="s">
        <v>117</v>
      </c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ht="12.75" customHeight="1">
      <c r="A1182" s="10">
        <v>763</v>
      </c>
      <c r="B1182" s="13" t="s">
        <v>789</v>
      </c>
      <c r="C1182" s="13">
        <v>8</v>
      </c>
      <c r="D1182" s="13" t="s">
        <v>40</v>
      </c>
      <c r="E1182" s="13" t="s">
        <v>20</v>
      </c>
      <c r="F1182" s="41" t="s">
        <v>117</v>
      </c>
      <c r="G1182" s="41" t="s">
        <v>117</v>
      </c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ht="12.75" customHeight="1">
      <c r="A1183" s="10">
        <v>767</v>
      </c>
      <c r="B1183" s="13" t="s">
        <v>794</v>
      </c>
      <c r="C1183" s="13">
        <v>8</v>
      </c>
      <c r="D1183" s="13" t="s">
        <v>40</v>
      </c>
      <c r="E1183" s="13" t="s">
        <v>20</v>
      </c>
      <c r="F1183" s="41" t="s">
        <v>117</v>
      </c>
      <c r="G1183" s="41" t="s">
        <v>117</v>
      </c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ht="12.75" customHeight="1">
      <c r="A1184" s="10">
        <v>793</v>
      </c>
      <c r="B1184" s="13" t="s">
        <v>813</v>
      </c>
      <c r="C1184" s="13">
        <v>8</v>
      </c>
      <c r="D1184" s="13" t="s">
        <v>64</v>
      </c>
      <c r="E1184" s="13" t="s">
        <v>20</v>
      </c>
      <c r="F1184" s="41" t="s">
        <v>117</v>
      </c>
      <c r="G1184" s="41" t="s">
        <v>117</v>
      </c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ht="12.75" customHeight="1">
      <c r="A1185" s="10">
        <v>796</v>
      </c>
      <c r="B1185" s="13" t="s">
        <v>816</v>
      </c>
      <c r="C1185" s="13">
        <v>8</v>
      </c>
      <c r="D1185" s="13" t="s">
        <v>64</v>
      </c>
      <c r="E1185" s="13" t="s">
        <v>20</v>
      </c>
      <c r="F1185" s="41" t="s">
        <v>117</v>
      </c>
      <c r="G1185" s="41" t="s">
        <v>117</v>
      </c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ht="12.75" customHeight="1">
      <c r="A1186" s="10">
        <v>827</v>
      </c>
      <c r="B1186" s="73" t="s">
        <v>846</v>
      </c>
      <c r="C1186" s="73">
        <v>8</v>
      </c>
      <c r="D1186" s="10" t="s">
        <v>70</v>
      </c>
      <c r="E1186" s="73" t="s">
        <v>20</v>
      </c>
      <c r="F1186" s="41" t="s">
        <v>117</v>
      </c>
      <c r="G1186" s="41" t="s">
        <v>117</v>
      </c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ht="12.75" customHeight="1">
      <c r="A1187" s="10">
        <v>862</v>
      </c>
      <c r="B1187" s="65" t="s">
        <v>874</v>
      </c>
      <c r="C1187" s="65">
        <v>8</v>
      </c>
      <c r="D1187" s="65" t="s">
        <v>91</v>
      </c>
      <c r="E1187" s="65" t="s">
        <v>20</v>
      </c>
      <c r="F1187" s="41" t="s">
        <v>117</v>
      </c>
      <c r="G1187" s="41" t="s">
        <v>117</v>
      </c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ht="12.75" customHeight="1">
      <c r="A1188" s="10">
        <v>863</v>
      </c>
      <c r="B1188" s="65" t="s">
        <v>875</v>
      </c>
      <c r="C1188" s="65">
        <v>8</v>
      </c>
      <c r="D1188" s="65" t="s">
        <v>91</v>
      </c>
      <c r="E1188" s="65" t="s">
        <v>20</v>
      </c>
      <c r="F1188" s="41" t="s">
        <v>117</v>
      </c>
      <c r="G1188" s="41" t="s">
        <v>117</v>
      </c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ht="12.75" customHeight="1">
      <c r="A1189" s="10">
        <v>864</v>
      </c>
      <c r="B1189" s="65" t="s">
        <v>876</v>
      </c>
      <c r="C1189" s="65">
        <v>8</v>
      </c>
      <c r="D1189" s="65" t="s">
        <v>91</v>
      </c>
      <c r="E1189" s="65" t="s">
        <v>20</v>
      </c>
      <c r="F1189" s="41" t="s">
        <v>117</v>
      </c>
      <c r="G1189" s="41" t="s">
        <v>117</v>
      </c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ht="12.75" customHeight="1">
      <c r="A1190" s="10">
        <v>866</v>
      </c>
      <c r="B1190" s="65" t="s">
        <v>878</v>
      </c>
      <c r="C1190" s="65">
        <v>8</v>
      </c>
      <c r="D1190" s="65" t="s">
        <v>91</v>
      </c>
      <c r="E1190" s="65" t="s">
        <v>20</v>
      </c>
      <c r="F1190" s="41" t="s">
        <v>117</v>
      </c>
      <c r="G1190" s="41" t="s">
        <v>117</v>
      </c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ht="12.75" customHeight="1">
      <c r="A1191" s="10">
        <v>949</v>
      </c>
      <c r="B1191" s="41" t="s">
        <v>946</v>
      </c>
      <c r="C1191" s="13">
        <v>8</v>
      </c>
      <c r="D1191" s="13" t="s">
        <v>25</v>
      </c>
      <c r="E1191" s="13" t="s">
        <v>20</v>
      </c>
      <c r="F1191" s="41" t="s">
        <v>117</v>
      </c>
      <c r="G1191" s="41" t="s">
        <v>117</v>
      </c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ht="12.75" customHeight="1">
      <c r="A1192" s="10">
        <v>954</v>
      </c>
      <c r="B1192" s="13" t="s">
        <v>951</v>
      </c>
      <c r="C1192" s="13">
        <v>8</v>
      </c>
      <c r="D1192" s="13" t="s">
        <v>25</v>
      </c>
      <c r="E1192" s="13" t="s">
        <v>20</v>
      </c>
      <c r="F1192" s="41" t="s">
        <v>117</v>
      </c>
      <c r="G1192" s="41" t="s">
        <v>117</v>
      </c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ht="12.75" customHeight="1">
      <c r="A1193" s="10">
        <v>956</v>
      </c>
      <c r="B1193" s="13" t="s">
        <v>953</v>
      </c>
      <c r="C1193" s="13">
        <v>8</v>
      </c>
      <c r="D1193" s="13" t="s">
        <v>25</v>
      </c>
      <c r="E1193" s="13" t="s">
        <v>20</v>
      </c>
      <c r="F1193" s="41" t="s">
        <v>117</v>
      </c>
      <c r="G1193" s="41" t="s">
        <v>117</v>
      </c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ht="12.75" customHeight="1">
      <c r="A1194" s="10">
        <v>957</v>
      </c>
      <c r="B1194" s="13" t="s">
        <v>954</v>
      </c>
      <c r="C1194" s="13">
        <v>8</v>
      </c>
      <c r="D1194" s="13" t="s">
        <v>25</v>
      </c>
      <c r="E1194" s="13" t="s">
        <v>20</v>
      </c>
      <c r="F1194" s="41" t="s">
        <v>117</v>
      </c>
      <c r="G1194" s="41" t="s">
        <v>117</v>
      </c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ht="12.75" customHeight="1">
      <c r="A1195" s="10">
        <v>958</v>
      </c>
      <c r="B1195" s="13" t="s">
        <v>955</v>
      </c>
      <c r="C1195" s="13">
        <v>8</v>
      </c>
      <c r="D1195" s="13" t="s">
        <v>25</v>
      </c>
      <c r="E1195" s="13" t="s">
        <v>20</v>
      </c>
      <c r="F1195" s="41" t="s">
        <v>117</v>
      </c>
      <c r="G1195" s="41" t="s">
        <v>117</v>
      </c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ht="12.75" customHeight="1">
      <c r="A1196" s="10">
        <v>959</v>
      </c>
      <c r="B1196" s="13" t="s">
        <v>956</v>
      </c>
      <c r="C1196" s="13">
        <v>8</v>
      </c>
      <c r="D1196" s="13" t="s">
        <v>25</v>
      </c>
      <c r="E1196" s="13" t="s">
        <v>20</v>
      </c>
      <c r="F1196" s="41" t="s">
        <v>117</v>
      </c>
      <c r="G1196" s="41" t="s">
        <v>117</v>
      </c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ht="12.75" customHeight="1">
      <c r="A1197" s="10">
        <v>960</v>
      </c>
      <c r="B1197" s="13" t="s">
        <v>957</v>
      </c>
      <c r="C1197" s="13">
        <v>8</v>
      </c>
      <c r="D1197" s="13" t="s">
        <v>25</v>
      </c>
      <c r="E1197" s="13" t="s">
        <v>20</v>
      </c>
      <c r="F1197" s="41" t="s">
        <v>117</v>
      </c>
      <c r="G1197" s="41" t="s">
        <v>117</v>
      </c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ht="12.75" customHeight="1">
      <c r="A1198" s="10">
        <v>961</v>
      </c>
      <c r="B1198" s="41" t="s">
        <v>958</v>
      </c>
      <c r="C1198" s="13">
        <v>8</v>
      </c>
      <c r="D1198" s="13" t="s">
        <v>25</v>
      </c>
      <c r="E1198" s="13" t="s">
        <v>20</v>
      </c>
      <c r="F1198" s="41" t="s">
        <v>117</v>
      </c>
      <c r="G1198" s="41" t="s">
        <v>117</v>
      </c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ht="12.75" customHeight="1">
      <c r="A1199" s="10">
        <v>962</v>
      </c>
      <c r="B1199" s="13" t="s">
        <v>959</v>
      </c>
      <c r="C1199" s="41">
        <v>8</v>
      </c>
      <c r="D1199" s="13" t="s">
        <v>25</v>
      </c>
      <c r="E1199" s="41" t="s">
        <v>20</v>
      </c>
      <c r="F1199" s="41" t="s">
        <v>117</v>
      </c>
      <c r="G1199" s="41" t="s">
        <v>117</v>
      </c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ht="12.75" customHeight="1">
      <c r="A1200" s="10">
        <v>963</v>
      </c>
      <c r="B1200" s="13" t="s">
        <v>960</v>
      </c>
      <c r="C1200" s="41">
        <v>8</v>
      </c>
      <c r="D1200" s="13" t="s">
        <v>25</v>
      </c>
      <c r="E1200" s="41" t="s">
        <v>20</v>
      </c>
      <c r="F1200" s="41" t="s">
        <v>117</v>
      </c>
      <c r="G1200" s="41" t="s">
        <v>117</v>
      </c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ht="12.75" customHeight="1">
      <c r="A1201" s="10">
        <v>1012</v>
      </c>
      <c r="B1201" s="13" t="s">
        <v>1008</v>
      </c>
      <c r="C1201" s="13">
        <v>8</v>
      </c>
      <c r="D1201" s="13" t="s">
        <v>85</v>
      </c>
      <c r="E1201" s="13" t="s">
        <v>20</v>
      </c>
      <c r="F1201" s="41" t="s">
        <v>117</v>
      </c>
      <c r="G1201" s="41" t="s">
        <v>117</v>
      </c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ht="12.75" customHeight="1">
      <c r="A1202" s="10">
        <v>1062</v>
      </c>
      <c r="B1202" s="13" t="s">
        <v>1050</v>
      </c>
      <c r="C1202" s="13">
        <v>8</v>
      </c>
      <c r="D1202" s="13" t="s">
        <v>42</v>
      </c>
      <c r="E1202" s="13" t="s">
        <v>20</v>
      </c>
      <c r="F1202" s="13" t="s">
        <v>117</v>
      </c>
      <c r="G1202" s="13" t="s">
        <v>117</v>
      </c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ht="12.75" customHeight="1">
      <c r="A1203" s="10">
        <v>1064</v>
      </c>
      <c r="B1203" s="13" t="s">
        <v>1052</v>
      </c>
      <c r="C1203" s="13">
        <v>8</v>
      </c>
      <c r="D1203" s="13" t="s">
        <v>42</v>
      </c>
      <c r="E1203" s="13" t="s">
        <v>20</v>
      </c>
      <c r="F1203" s="13" t="s">
        <v>117</v>
      </c>
      <c r="G1203" s="13" t="s">
        <v>117</v>
      </c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ht="12.75" customHeight="1">
      <c r="A1204" s="10">
        <v>1069</v>
      </c>
      <c r="B1204" s="13" t="s">
        <v>1057</v>
      </c>
      <c r="C1204" s="13">
        <v>8</v>
      </c>
      <c r="D1204" s="13" t="s">
        <v>42</v>
      </c>
      <c r="E1204" s="13" t="s">
        <v>20</v>
      </c>
      <c r="F1204" s="13" t="s">
        <v>117</v>
      </c>
      <c r="G1204" s="13" t="s">
        <v>117</v>
      </c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ht="12.75" customHeight="1">
      <c r="A1205" s="80">
        <v>1125</v>
      </c>
      <c r="B1205" s="67" t="s">
        <v>1113</v>
      </c>
      <c r="C1205" s="67">
        <v>8</v>
      </c>
      <c r="D1205" s="13" t="s">
        <v>16</v>
      </c>
      <c r="E1205" s="67" t="s">
        <v>20</v>
      </c>
      <c r="F1205" s="67" t="s">
        <v>117</v>
      </c>
      <c r="G1205" s="67" t="s">
        <v>117</v>
      </c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ht="12.75" customHeight="1">
      <c r="A1206" s="10">
        <v>1185</v>
      </c>
      <c r="B1206" s="13" t="s">
        <v>1166</v>
      </c>
      <c r="C1206" s="13">
        <v>8</v>
      </c>
      <c r="D1206" s="13" t="s">
        <v>88</v>
      </c>
      <c r="E1206" s="13" t="s">
        <v>20</v>
      </c>
      <c r="F1206" s="41" t="s">
        <v>1164</v>
      </c>
      <c r="G1206" s="41" t="s">
        <v>1164</v>
      </c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ht="12.75" customHeight="1">
      <c r="A1207" s="10">
        <v>1188</v>
      </c>
      <c r="B1207" s="13" t="s">
        <v>1169</v>
      </c>
      <c r="C1207" s="13">
        <v>8</v>
      </c>
      <c r="D1207" s="13" t="s">
        <v>88</v>
      </c>
      <c r="E1207" s="13" t="s">
        <v>20</v>
      </c>
      <c r="F1207" s="13" t="s">
        <v>1164</v>
      </c>
      <c r="G1207" s="13" t="s">
        <v>1164</v>
      </c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ht="12.75" customHeight="1">
      <c r="A1208" s="10">
        <v>1233</v>
      </c>
      <c r="B1208" s="13" t="s">
        <v>1205</v>
      </c>
      <c r="C1208" s="13">
        <v>8</v>
      </c>
      <c r="D1208" s="13" t="s">
        <v>61</v>
      </c>
      <c r="E1208" s="13" t="s">
        <v>20</v>
      </c>
      <c r="F1208" s="10" t="s">
        <v>117</v>
      </c>
      <c r="G1208" s="10" t="s">
        <v>117</v>
      </c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ht="12.75" customHeight="1">
      <c r="A1209" s="10">
        <v>1234</v>
      </c>
      <c r="B1209" s="13" t="s">
        <v>1206</v>
      </c>
      <c r="C1209" s="13">
        <v>8</v>
      </c>
      <c r="D1209" s="13" t="s">
        <v>61</v>
      </c>
      <c r="E1209" s="13" t="s">
        <v>20</v>
      </c>
      <c r="F1209" s="10" t="s">
        <v>117</v>
      </c>
      <c r="G1209" s="10" t="s">
        <v>117</v>
      </c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ht="12.75" customHeight="1">
      <c r="A1210" s="10">
        <v>1236</v>
      </c>
      <c r="B1210" s="13" t="s">
        <v>1208</v>
      </c>
      <c r="C1210" s="13">
        <v>8</v>
      </c>
      <c r="D1210" s="13" t="s">
        <v>61</v>
      </c>
      <c r="E1210" s="13" t="s">
        <v>20</v>
      </c>
      <c r="F1210" s="10" t="s">
        <v>117</v>
      </c>
      <c r="G1210" s="10" t="s">
        <v>117</v>
      </c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ht="12.75" customHeight="1">
      <c r="A1211" s="10">
        <v>1237</v>
      </c>
      <c r="B1211" s="13" t="s">
        <v>1209</v>
      </c>
      <c r="C1211" s="13">
        <v>8</v>
      </c>
      <c r="D1211" s="13" t="s">
        <v>61</v>
      </c>
      <c r="E1211" s="13" t="s">
        <v>20</v>
      </c>
      <c r="F1211" s="10" t="s">
        <v>117</v>
      </c>
      <c r="G1211" s="10" t="s">
        <v>117</v>
      </c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ht="12.75" customHeight="1">
      <c r="A1212" s="10">
        <v>1238</v>
      </c>
      <c r="B1212" s="13" t="s">
        <v>1210</v>
      </c>
      <c r="C1212" s="13">
        <v>8</v>
      </c>
      <c r="D1212" s="13" t="s">
        <v>61</v>
      </c>
      <c r="E1212" s="13" t="s">
        <v>20</v>
      </c>
      <c r="F1212" s="10" t="s">
        <v>117</v>
      </c>
      <c r="G1212" s="10" t="s">
        <v>117</v>
      </c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ht="12.75" customHeight="1">
      <c r="A1213" s="10">
        <v>1265</v>
      </c>
      <c r="B1213" s="13" t="s">
        <v>1229</v>
      </c>
      <c r="C1213" s="13">
        <v>8</v>
      </c>
      <c r="D1213" s="10" t="s">
        <v>73</v>
      </c>
      <c r="E1213" s="13" t="s">
        <v>20</v>
      </c>
      <c r="F1213" s="10" t="s">
        <v>117</v>
      </c>
      <c r="G1213" s="10" t="s">
        <v>117</v>
      </c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ht="12.75" customHeight="1">
      <c r="A1214" s="10">
        <v>1266</v>
      </c>
      <c r="B1214" s="73" t="s">
        <v>1230</v>
      </c>
      <c r="C1214" s="73">
        <v>8</v>
      </c>
      <c r="D1214" s="10" t="s">
        <v>73</v>
      </c>
      <c r="E1214" s="73" t="s">
        <v>20</v>
      </c>
      <c r="F1214" s="10" t="s">
        <v>117</v>
      </c>
      <c r="G1214" s="10" t="s">
        <v>117</v>
      </c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ht="12.75" customHeight="1">
      <c r="A1215" s="10">
        <v>1267</v>
      </c>
      <c r="B1215" s="73" t="s">
        <v>1231</v>
      </c>
      <c r="C1215" s="73">
        <v>8</v>
      </c>
      <c r="D1215" s="10" t="s">
        <v>73</v>
      </c>
      <c r="E1215" s="73" t="s">
        <v>20</v>
      </c>
      <c r="F1215" s="10" t="s">
        <v>117</v>
      </c>
      <c r="G1215" s="10" t="s">
        <v>117</v>
      </c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ht="12.75" customHeight="1">
      <c r="A1216" s="10">
        <v>1268</v>
      </c>
      <c r="B1216" s="73" t="s">
        <v>1232</v>
      </c>
      <c r="C1216" s="73">
        <v>8</v>
      </c>
      <c r="D1216" s="10" t="s">
        <v>73</v>
      </c>
      <c r="E1216" s="73" t="s">
        <v>20</v>
      </c>
      <c r="F1216" s="10" t="s">
        <v>117</v>
      </c>
      <c r="G1216" s="10" t="s">
        <v>117</v>
      </c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ht="12.75" customHeight="1">
      <c r="A1217" s="10">
        <v>1269</v>
      </c>
      <c r="B1217" s="73" t="s">
        <v>1233</v>
      </c>
      <c r="C1217" s="73">
        <v>8</v>
      </c>
      <c r="D1217" s="10" t="s">
        <v>73</v>
      </c>
      <c r="E1217" s="73" t="s">
        <v>20</v>
      </c>
      <c r="F1217" s="10" t="s">
        <v>117</v>
      </c>
      <c r="G1217" s="10" t="s">
        <v>117</v>
      </c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ht="12.75" customHeight="1">
      <c r="A1218" s="10">
        <v>1323</v>
      </c>
      <c r="B1218" s="10" t="s">
        <v>1277</v>
      </c>
      <c r="C1218" s="10">
        <v>8</v>
      </c>
      <c r="D1218" s="10" t="s">
        <v>34</v>
      </c>
      <c r="E1218" s="10" t="s">
        <v>20</v>
      </c>
      <c r="F1218" s="10" t="s">
        <v>117</v>
      </c>
      <c r="G1218" s="10" t="s">
        <v>117</v>
      </c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ht="12.75" customHeight="1">
      <c r="A1219" s="10">
        <v>1370</v>
      </c>
      <c r="B1219" s="13" t="s">
        <v>1316</v>
      </c>
      <c r="C1219" s="13">
        <v>8</v>
      </c>
      <c r="D1219" s="13" t="s">
        <v>37</v>
      </c>
      <c r="E1219" s="13" t="s">
        <v>20</v>
      </c>
      <c r="F1219" s="10" t="s">
        <v>117</v>
      </c>
      <c r="G1219" s="10" t="s">
        <v>117</v>
      </c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ht="12.75" customHeight="1">
      <c r="A1220" s="10">
        <v>1371</v>
      </c>
      <c r="B1220" s="13" t="s">
        <v>1317</v>
      </c>
      <c r="C1220" s="13">
        <v>8</v>
      </c>
      <c r="D1220" s="13" t="s">
        <v>37</v>
      </c>
      <c r="E1220" s="13" t="s">
        <v>20</v>
      </c>
      <c r="F1220" s="10" t="s">
        <v>117</v>
      </c>
      <c r="G1220" s="10" t="s">
        <v>117</v>
      </c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ht="12.75" customHeight="1">
      <c r="A1221" s="10">
        <v>1347</v>
      </c>
      <c r="B1221" s="10" t="s">
        <v>1301</v>
      </c>
      <c r="C1221" s="10">
        <v>3</v>
      </c>
      <c r="D1221" s="10" t="s">
        <v>1302</v>
      </c>
      <c r="E1221" s="10" t="s">
        <v>791</v>
      </c>
      <c r="F1221" s="312" t="s">
        <v>1815</v>
      </c>
      <c r="G1221" s="312" t="s">
        <v>1815</v>
      </c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ht="12.75" customHeight="1">
      <c r="A1222" s="10">
        <v>764</v>
      </c>
      <c r="B1222" s="13" t="s">
        <v>790</v>
      </c>
      <c r="C1222" s="13">
        <v>8</v>
      </c>
      <c r="D1222" s="13" t="s">
        <v>40</v>
      </c>
      <c r="E1222" s="13" t="s">
        <v>791</v>
      </c>
      <c r="F1222" s="41" t="s">
        <v>117</v>
      </c>
      <c r="G1222" s="41" t="s">
        <v>117</v>
      </c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ht="12.75" customHeight="1">
      <c r="A1223" s="10">
        <v>1240</v>
      </c>
      <c r="B1223" s="13" t="s">
        <v>1212</v>
      </c>
      <c r="C1223" s="13">
        <v>8</v>
      </c>
      <c r="D1223" s="13" t="s">
        <v>61</v>
      </c>
      <c r="E1223" s="13" t="s">
        <v>1213</v>
      </c>
      <c r="F1223" s="10" t="s">
        <v>117</v>
      </c>
      <c r="G1223" s="10" t="s">
        <v>117</v>
      </c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</sheetData>
  <sortState ref="A2:G1223">
    <sortCondition ref="E2:E1223"/>
    <sortCondition ref="C2:C1223"/>
  </sortState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869"/>
  <sheetViews>
    <sheetView workbookViewId="0">
      <pane ySplit="2" topLeftCell="A3" activePane="bottomLeft" state="frozen"/>
      <selection pane="bottomLeft" activeCell="G36" sqref="G36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12" width="6" customWidth="1"/>
    <col min="13" max="13" width="5.85546875" customWidth="1"/>
    <col min="14" max="28" width="8.42578125" customWidth="1"/>
  </cols>
  <sheetData>
    <row r="1" spans="1:15">
      <c r="A1" s="99" t="s">
        <v>1604</v>
      </c>
      <c r="B1" s="100" t="s">
        <v>1605</v>
      </c>
      <c r="C1" s="100" t="s">
        <v>1606</v>
      </c>
      <c r="D1" s="101" t="s">
        <v>1607</v>
      </c>
      <c r="E1" s="107"/>
      <c r="F1" s="102"/>
      <c r="G1" s="102"/>
      <c r="H1" s="102"/>
      <c r="I1" s="102"/>
      <c r="J1" s="102"/>
      <c r="K1" s="102"/>
      <c r="L1" s="102"/>
      <c r="M1" s="102"/>
      <c r="N1" s="326" t="s">
        <v>1608</v>
      </c>
      <c r="O1" s="327"/>
    </row>
    <row r="2" spans="1:15">
      <c r="A2" s="103" t="s">
        <v>1688</v>
      </c>
      <c r="B2" s="108" t="s">
        <v>1610</v>
      </c>
      <c r="C2" s="108" t="s">
        <v>1611</v>
      </c>
      <c r="D2" s="108" t="s">
        <v>1612</v>
      </c>
      <c r="E2" s="108"/>
      <c r="F2" s="104" t="s">
        <v>1613</v>
      </c>
      <c r="G2" s="104" t="s">
        <v>4</v>
      </c>
      <c r="H2" s="104" t="s">
        <v>6</v>
      </c>
      <c r="I2" s="104" t="s">
        <v>7</v>
      </c>
      <c r="J2" s="104" t="s">
        <v>5</v>
      </c>
      <c r="K2" s="104" t="s">
        <v>8</v>
      </c>
      <c r="L2" s="105" t="s">
        <v>14</v>
      </c>
      <c r="M2" s="104" t="s">
        <v>15</v>
      </c>
      <c r="N2" s="106" t="s">
        <v>1614</v>
      </c>
      <c r="O2" s="106" t="s">
        <v>1615</v>
      </c>
    </row>
    <row r="3" spans="1:15">
      <c r="A3" s="239" t="s">
        <v>44</v>
      </c>
      <c r="B3" s="240" t="s">
        <v>1706</v>
      </c>
      <c r="C3" s="240" t="s">
        <v>1725</v>
      </c>
      <c r="D3" s="240" t="s">
        <v>1706</v>
      </c>
      <c r="E3" s="240"/>
      <c r="F3" s="241">
        <v>883</v>
      </c>
      <c r="G3" s="142" t="str">
        <f>+VLOOKUP(F3,Participants!$A$1:$F$1449,2,FALSE)</f>
        <v>Maggie Thompson</v>
      </c>
      <c r="H3" s="142" t="str">
        <f>+VLOOKUP(F3,Participants!$A$1:$F$1449,4,FALSE)</f>
        <v>MOSS</v>
      </c>
      <c r="I3" s="142" t="str">
        <f>+VLOOKUP(F3,Participants!$A$1:$F$1449,5,FALSE)</f>
        <v>F</v>
      </c>
      <c r="J3" s="142">
        <f>+VLOOKUP(F3,Participants!$A$1:$F$1449,3,FALSE)</f>
        <v>2</v>
      </c>
      <c r="K3" s="240" t="str">
        <f>+VLOOKUP(F3,Participants!$A$1:$G$1449,7,FALSE)</f>
        <v>DEV1F</v>
      </c>
      <c r="L3" s="242">
        <v>1</v>
      </c>
      <c r="M3" s="142"/>
      <c r="N3" s="243">
        <v>9</v>
      </c>
      <c r="O3" s="243">
        <v>2</v>
      </c>
    </row>
    <row r="4" spans="1:15">
      <c r="A4" s="239" t="s">
        <v>1703</v>
      </c>
      <c r="B4" s="240" t="s">
        <v>1668</v>
      </c>
      <c r="C4" s="240" t="s">
        <v>1681</v>
      </c>
      <c r="D4" s="240" t="s">
        <v>1735</v>
      </c>
      <c r="E4" s="240"/>
      <c r="F4" s="241">
        <v>167</v>
      </c>
      <c r="G4" s="142" t="str">
        <f>+VLOOKUP(F4,Participants!$A$1:$F$1449,2,FALSE)</f>
        <v xml:space="preserve">Morgan Kane </v>
      </c>
      <c r="H4" s="142" t="str">
        <f>+VLOOKUP(F4,Participants!$A$1:$F$1449,4,FALSE)</f>
        <v>PHA</v>
      </c>
      <c r="I4" s="142" t="str">
        <f>+VLOOKUP(F4,Participants!$A$1:$F$1449,5,FALSE)</f>
        <v>F</v>
      </c>
      <c r="J4" s="142">
        <f>+VLOOKUP(F4,Participants!$A$1:$F$1449,3,FALSE)</f>
        <v>2</v>
      </c>
      <c r="K4" s="142" t="str">
        <f>+VLOOKUP(F4,Participants!$A$1:$G$1449,7,FALSE)</f>
        <v>DEV1F</v>
      </c>
      <c r="L4" s="242">
        <f>L3+1</f>
        <v>2</v>
      </c>
      <c r="M4" s="142"/>
      <c r="N4" s="243">
        <v>9</v>
      </c>
      <c r="O4" s="243">
        <v>0</v>
      </c>
    </row>
    <row r="5" spans="1:15">
      <c r="A5" s="244" t="s">
        <v>1677</v>
      </c>
      <c r="B5" s="245" t="s">
        <v>1680</v>
      </c>
      <c r="C5" s="245" t="s">
        <v>1674</v>
      </c>
      <c r="D5" s="245" t="s">
        <v>1740</v>
      </c>
      <c r="E5" s="245"/>
      <c r="F5" s="143">
        <v>295</v>
      </c>
      <c r="G5" s="143" t="str">
        <f>+VLOOKUP(F5,Participants!$A$1:$F$1449,2,FALSE)</f>
        <v>Katie Kessler</v>
      </c>
      <c r="H5" s="143" t="str">
        <f>+VLOOKUP(F5,Participants!$A$1:$F$1449,4,FALSE)</f>
        <v>DMA</v>
      </c>
      <c r="I5" s="143" t="str">
        <f>+VLOOKUP(F5,Participants!$A$1:$F$1449,5,FALSE)</f>
        <v>F</v>
      </c>
      <c r="J5" s="143">
        <f>+VLOOKUP(F5,Participants!$A$1:$F$1449,3,FALSE)</f>
        <v>1</v>
      </c>
      <c r="K5" s="143" t="str">
        <f>+VLOOKUP(F5,Participants!$A$1:$G$1449,7,FALSE)</f>
        <v>DEV1F</v>
      </c>
      <c r="L5" s="242">
        <f t="shared" ref="L5:L22" si="0">L4+1</f>
        <v>3</v>
      </c>
      <c r="M5" s="143"/>
      <c r="N5" s="243">
        <v>8</v>
      </c>
      <c r="O5" s="243">
        <v>9</v>
      </c>
    </row>
    <row r="6" spans="1:15">
      <c r="A6" s="239" t="s">
        <v>44</v>
      </c>
      <c r="B6" s="240" t="s">
        <v>1754</v>
      </c>
      <c r="C6" s="240" t="s">
        <v>1680</v>
      </c>
      <c r="D6" s="240" t="s">
        <v>1710</v>
      </c>
      <c r="E6" s="240"/>
      <c r="F6" s="241">
        <v>886</v>
      </c>
      <c r="G6" s="142" t="str">
        <f>+VLOOKUP(F6,Participants!$A$1:$F$1449,2,FALSE)</f>
        <v>Sophia Dos Santos</v>
      </c>
      <c r="H6" s="142" t="str">
        <f>+VLOOKUP(F6,Participants!$A$1:$F$1449,4,FALSE)</f>
        <v>MOSS</v>
      </c>
      <c r="I6" s="240" t="str">
        <f>+VLOOKUP(F6,Participants!$A$1:$F$1449,5,FALSE)</f>
        <v>F</v>
      </c>
      <c r="J6" s="142">
        <f>+VLOOKUP(F6,Participants!$A$1:$F$1449,3,FALSE)</f>
        <v>1</v>
      </c>
      <c r="K6" s="240" t="str">
        <f>+VLOOKUP(F6,Participants!$A$1:$G$1449,7,FALSE)</f>
        <v>DEV1F</v>
      </c>
      <c r="L6" s="242">
        <f t="shared" si="0"/>
        <v>4</v>
      </c>
      <c r="M6" s="142"/>
      <c r="N6" s="243">
        <v>8</v>
      </c>
      <c r="O6" s="243">
        <v>6</v>
      </c>
    </row>
    <row r="7" spans="1:15">
      <c r="A7" s="239" t="s">
        <v>44</v>
      </c>
      <c r="B7" s="240" t="s">
        <v>1706</v>
      </c>
      <c r="C7" s="240" t="s">
        <v>1695</v>
      </c>
      <c r="D7" s="240" t="s">
        <v>1740</v>
      </c>
      <c r="E7" s="240"/>
      <c r="F7" s="241">
        <v>880</v>
      </c>
      <c r="G7" s="142" t="str">
        <f>+VLOOKUP(F7,Participants!$A$1:$F$1449,2,FALSE)</f>
        <v>Krista Denslinger</v>
      </c>
      <c r="H7" s="142" t="str">
        <f>+VLOOKUP(F7,Participants!$A$1:$F$1449,4,FALSE)</f>
        <v>MOSS</v>
      </c>
      <c r="I7" s="142" t="str">
        <f>+VLOOKUP(F7,Participants!$A$1:$F$1449,5,FALSE)</f>
        <v>F</v>
      </c>
      <c r="J7" s="142">
        <f>+VLOOKUP(F7,Participants!$A$1:$F$1449,3,FALSE)</f>
        <v>2</v>
      </c>
      <c r="K7" s="240" t="str">
        <f>+VLOOKUP(F7,Participants!$A$1:$G$1449,7,FALSE)</f>
        <v>DEV1F</v>
      </c>
      <c r="L7" s="242">
        <f t="shared" si="0"/>
        <v>5</v>
      </c>
      <c r="M7" s="142"/>
      <c r="N7" s="243">
        <v>8</v>
      </c>
      <c r="O7" s="243">
        <v>4</v>
      </c>
    </row>
    <row r="8" spans="1:15">
      <c r="A8" s="247" t="s">
        <v>87</v>
      </c>
      <c r="B8" s="240" t="s">
        <v>1710</v>
      </c>
      <c r="C8" s="240" t="s">
        <v>1711</v>
      </c>
      <c r="D8" s="240" t="s">
        <v>1713</v>
      </c>
      <c r="E8" s="240"/>
      <c r="F8" s="241">
        <v>1149</v>
      </c>
      <c r="G8" s="142" t="str">
        <f>+VLOOKUP(F8,Participants!$A$1:$F$1449,2,FALSE)</f>
        <v>Nola Diebold</v>
      </c>
      <c r="H8" s="142" t="str">
        <f>+VLOOKUP(F8,Participants!$A$1:$F$1449,4,FALSE)</f>
        <v>SRT</v>
      </c>
      <c r="I8" s="142" t="str">
        <f>+VLOOKUP(F8,Participants!$A$1:$F$1449,5,FALSE)</f>
        <v>F</v>
      </c>
      <c r="J8" s="142">
        <f>+VLOOKUP(F8,Participants!$A$1:$F$1449,3,FALSE)</f>
        <v>2</v>
      </c>
      <c r="K8" s="142" t="str">
        <f>+VLOOKUP(F8,Participants!$A$1:$G$1449,7,FALSE)</f>
        <v>DEV1F</v>
      </c>
      <c r="L8" s="242">
        <f t="shared" si="0"/>
        <v>6</v>
      </c>
      <c r="M8" s="142"/>
      <c r="N8" s="243">
        <v>8</v>
      </c>
      <c r="O8" s="243">
        <v>3</v>
      </c>
    </row>
    <row r="9" spans="1:15">
      <c r="A9" s="244" t="s">
        <v>93</v>
      </c>
      <c r="B9" s="245" t="s">
        <v>1722</v>
      </c>
      <c r="C9" s="245" t="s">
        <v>1682</v>
      </c>
      <c r="D9" s="245" t="s">
        <v>1711</v>
      </c>
      <c r="E9" s="245"/>
      <c r="F9" s="143">
        <v>502</v>
      </c>
      <c r="G9" s="143" t="str">
        <f>+VLOOKUP(F9,Participants!$A$1:$F$1449,2,FALSE)</f>
        <v>Amber Wittkopp</v>
      </c>
      <c r="H9" s="143" t="str">
        <f>+VLOOKUP(F9,Participants!$A$1:$F$1449,4,FALSE)</f>
        <v>STM</v>
      </c>
      <c r="I9" s="143" t="str">
        <f>+VLOOKUP(F9,Participants!$A$1:$F$1449,5,FALSE)</f>
        <v>F</v>
      </c>
      <c r="J9" s="143">
        <f>+VLOOKUP(F9,Participants!$A$1:$F$1449,3,FALSE)</f>
        <v>1</v>
      </c>
      <c r="K9" s="143" t="str">
        <f>+VLOOKUP(F9,Participants!$A$1:$G$1449,7,FALSE)</f>
        <v>DEV1F</v>
      </c>
      <c r="L9" s="242">
        <f t="shared" si="0"/>
        <v>7</v>
      </c>
      <c r="M9" s="143"/>
      <c r="N9" s="243">
        <v>7</v>
      </c>
      <c r="O9" s="243">
        <v>9</v>
      </c>
    </row>
    <row r="10" spans="1:15">
      <c r="A10" s="239" t="s">
        <v>1625</v>
      </c>
      <c r="B10" s="240" t="s">
        <v>1665</v>
      </c>
      <c r="C10" s="240" t="s">
        <v>1754</v>
      </c>
      <c r="D10" s="240" t="s">
        <v>1684</v>
      </c>
      <c r="E10" s="240"/>
      <c r="F10" s="241">
        <v>14</v>
      </c>
      <c r="G10" s="142" t="str">
        <f>+VLOOKUP(F10,Participants!$A$1:$F$1449,2,FALSE)</f>
        <v>Annaliese Duchi</v>
      </c>
      <c r="H10" s="142" t="str">
        <f>+VLOOKUP(F10,Participants!$A$1:$F$1449,4,FALSE)</f>
        <v>BFS</v>
      </c>
      <c r="I10" s="142" t="str">
        <f>+VLOOKUP(F10,Participants!$A$1:$F$1449,5,FALSE)</f>
        <v>F</v>
      </c>
      <c r="J10" s="142">
        <f>+VLOOKUP(F10,Participants!$A$1:$F$1449,3,FALSE)</f>
        <v>2</v>
      </c>
      <c r="K10" s="142" t="str">
        <f>+VLOOKUP(F10,Participants!$A$1:$G$1449,7,FALSE)</f>
        <v>DEV1F</v>
      </c>
      <c r="L10" s="242">
        <f t="shared" si="0"/>
        <v>8</v>
      </c>
      <c r="M10" s="142"/>
      <c r="N10" s="243">
        <v>7</v>
      </c>
      <c r="O10" s="243">
        <v>5</v>
      </c>
    </row>
    <row r="11" spans="1:15">
      <c r="A11" s="193" t="s">
        <v>84</v>
      </c>
      <c r="B11" s="194" t="s">
        <v>1757</v>
      </c>
      <c r="C11" s="194" t="s">
        <v>1756</v>
      </c>
      <c r="D11" s="194" t="s">
        <v>1722</v>
      </c>
      <c r="E11" s="194"/>
      <c r="F11" s="195">
        <v>981</v>
      </c>
      <c r="G11" s="144" t="str">
        <f>+VLOOKUP(F11,Participants!$A$1:$F$1449,2,FALSE)</f>
        <v>Macie Trombetta</v>
      </c>
      <c r="H11" s="144" t="str">
        <f>+VLOOKUP(F11,Participants!$A$1:$F$1449,4,FALSE)</f>
        <v>PHL</v>
      </c>
      <c r="I11" s="144" t="str">
        <f>+VLOOKUP(F11,Participants!$A$1:$F$1449,5,FALSE)</f>
        <v>F</v>
      </c>
      <c r="J11" s="144">
        <f>+VLOOKUP(F11,Participants!$A$1:$F$1449,3,FALSE)</f>
        <v>2</v>
      </c>
      <c r="K11" s="144" t="str">
        <f>+VLOOKUP(F11,Participants!$A$1:$G$1449,7,FALSE)</f>
        <v>DEV1F</v>
      </c>
      <c r="L11" s="196">
        <f t="shared" si="0"/>
        <v>9</v>
      </c>
      <c r="M11" s="144"/>
      <c r="N11" s="197">
        <v>7</v>
      </c>
      <c r="O11" s="197">
        <v>2</v>
      </c>
    </row>
    <row r="12" spans="1:15">
      <c r="A12" s="193" t="s">
        <v>1703</v>
      </c>
      <c r="B12" s="194" t="s">
        <v>1781</v>
      </c>
      <c r="C12" s="194" t="s">
        <v>1781</v>
      </c>
      <c r="D12" s="194" t="s">
        <v>1665</v>
      </c>
      <c r="E12" s="194"/>
      <c r="F12" s="195">
        <v>171</v>
      </c>
      <c r="G12" s="144" t="str">
        <f>+VLOOKUP(F12,Participants!$A$1:$F$1449,2,FALSE)</f>
        <v>Tessa Liberati</v>
      </c>
      <c r="H12" s="144" t="str">
        <f>+VLOOKUP(F12,Participants!$A$1:$F$1449,4,FALSE)</f>
        <v>PHA</v>
      </c>
      <c r="I12" s="144" t="str">
        <f>+VLOOKUP(F12,Participants!$A$1:$F$1449,5,FALSE)</f>
        <v>F</v>
      </c>
      <c r="J12" s="144">
        <f>+VLOOKUP(F12,Participants!$A$1:$F$1449,3,FALSE)</f>
        <v>2</v>
      </c>
      <c r="K12" s="144" t="str">
        <f>+VLOOKUP(F12,Participants!$A$1:$G$1449,7,FALSE)</f>
        <v>DEV1F</v>
      </c>
      <c r="L12" s="196">
        <f t="shared" si="0"/>
        <v>10</v>
      </c>
      <c r="M12" s="144"/>
      <c r="N12" s="197">
        <v>6</v>
      </c>
      <c r="O12" s="197">
        <v>10</v>
      </c>
    </row>
    <row r="13" spans="1:15">
      <c r="A13" s="198" t="s">
        <v>93</v>
      </c>
      <c r="B13" s="199" t="s">
        <v>1781</v>
      </c>
      <c r="C13" s="199" t="s">
        <v>1757</v>
      </c>
      <c r="D13" s="199" t="s">
        <v>1720</v>
      </c>
      <c r="E13" s="199"/>
      <c r="F13" s="145">
        <v>511</v>
      </c>
      <c r="G13" s="145" t="str">
        <f>+VLOOKUP(F13,Participants!$A$1:$F$1449,2,FALSE)</f>
        <v>Evalina Pesci</v>
      </c>
      <c r="H13" s="145" t="str">
        <f>+VLOOKUP(F13,Participants!$A$1:$F$1449,4,FALSE)</f>
        <v>STM</v>
      </c>
      <c r="I13" s="145" t="str">
        <f>+VLOOKUP(F13,Participants!$A$1:$F$1449,5,FALSE)</f>
        <v>F</v>
      </c>
      <c r="J13" s="145">
        <f>+VLOOKUP(F13,Participants!$A$1:$F$1449,3,FALSE)</f>
        <v>2</v>
      </c>
      <c r="K13" s="145" t="str">
        <f>+VLOOKUP(F13,Participants!$A$1:$G$1449,7,FALSE)</f>
        <v>DEV1F</v>
      </c>
      <c r="L13" s="196">
        <f t="shared" si="0"/>
        <v>11</v>
      </c>
      <c r="M13" s="145"/>
      <c r="N13" s="197">
        <v>6</v>
      </c>
      <c r="O13" s="197">
        <v>10</v>
      </c>
    </row>
    <row r="14" spans="1:15">
      <c r="A14" s="198" t="s">
        <v>93</v>
      </c>
      <c r="B14" s="199" t="s">
        <v>1757</v>
      </c>
      <c r="C14" s="199" t="s">
        <v>1781</v>
      </c>
      <c r="D14" s="199" t="s">
        <v>1756</v>
      </c>
      <c r="E14" s="199"/>
      <c r="F14" s="145">
        <v>508</v>
      </c>
      <c r="G14" s="145" t="str">
        <f>+VLOOKUP(F14,Participants!$A$1:$F$1449,2,FALSE)</f>
        <v>Elizabeth Delach</v>
      </c>
      <c r="H14" s="145" t="str">
        <f>+VLOOKUP(F14,Participants!$A$1:$F$1449,4,FALSE)</f>
        <v>STM</v>
      </c>
      <c r="I14" s="145" t="str">
        <f>+VLOOKUP(F14,Participants!$A$1:$F$1449,5,FALSE)</f>
        <v>F</v>
      </c>
      <c r="J14" s="145">
        <f>+VLOOKUP(F14,Participants!$A$1:$F$1449,3,FALSE)</f>
        <v>2</v>
      </c>
      <c r="K14" s="145" t="str">
        <f>+VLOOKUP(F14,Participants!$A$1:$G$1449,7,FALSE)</f>
        <v>DEV1F</v>
      </c>
      <c r="L14" s="196">
        <f t="shared" si="0"/>
        <v>12</v>
      </c>
      <c r="M14" s="145"/>
      <c r="N14" s="197">
        <v>6</v>
      </c>
      <c r="O14" s="197">
        <v>10</v>
      </c>
    </row>
    <row r="15" spans="1:15">
      <c r="A15" s="198" t="s">
        <v>1616</v>
      </c>
      <c r="B15" s="199" t="s">
        <v>1788</v>
      </c>
      <c r="C15" s="199" t="s">
        <v>1756</v>
      </c>
      <c r="D15" s="199" t="s">
        <v>1786</v>
      </c>
      <c r="E15" s="199"/>
      <c r="F15" s="145">
        <v>1072</v>
      </c>
      <c r="G15" s="145" t="str">
        <f>+VLOOKUP(F15,Participants!$A$1:$F$1449,2,FALSE)</f>
        <v>London Tomey</v>
      </c>
      <c r="H15" s="145" t="str">
        <f>+VLOOKUP(F15,Participants!$A$1:$F$1449,4,FALSE)</f>
        <v>JFK</v>
      </c>
      <c r="I15" s="145" t="str">
        <f>+VLOOKUP(F15,Participants!$A$1:$F$1449,5,FALSE)</f>
        <v>F</v>
      </c>
      <c r="J15" s="145">
        <f>+VLOOKUP(F15,Participants!$A$1:$F$1449,3,FALSE)</f>
        <v>1</v>
      </c>
      <c r="K15" s="145" t="str">
        <f>+VLOOKUP(F15,Participants!$A$1:$G$1449,7,FALSE)</f>
        <v>DEV1F</v>
      </c>
      <c r="L15" s="196">
        <f t="shared" si="0"/>
        <v>13</v>
      </c>
      <c r="M15" s="145"/>
      <c r="N15" s="197">
        <v>6</v>
      </c>
      <c r="O15" s="197">
        <v>6</v>
      </c>
    </row>
    <row r="16" spans="1:15">
      <c r="A16" s="193" t="s">
        <v>1717</v>
      </c>
      <c r="B16" s="194" t="s">
        <v>1786</v>
      </c>
      <c r="C16" s="194" t="s">
        <v>1791</v>
      </c>
      <c r="D16" s="194" t="s">
        <v>1789</v>
      </c>
      <c r="E16" s="194"/>
      <c r="F16" s="195">
        <v>202</v>
      </c>
      <c r="G16" s="144" t="str">
        <f>+VLOOKUP(F16,Participants!$A$1:$F$1449,2,FALSE)</f>
        <v>Norah Stiger</v>
      </c>
      <c r="H16" s="144" t="str">
        <f>+VLOOKUP(F16,Participants!$A$1:$F$1449,4,FALSE)</f>
        <v>CDT</v>
      </c>
      <c r="I16" s="144" t="str">
        <f>+VLOOKUP(F16,Participants!$A$1:$F$1449,5,FALSE)</f>
        <v>F</v>
      </c>
      <c r="J16" s="144">
        <f>+VLOOKUP(F16,Participants!$A$1:$F$1449,3,FALSE)</f>
        <v>1</v>
      </c>
      <c r="K16" s="144" t="str">
        <f>+VLOOKUP(F16,Participants!$A$1:$G$1449,7,FALSE)</f>
        <v>DEV1F</v>
      </c>
      <c r="L16" s="196">
        <f t="shared" si="0"/>
        <v>14</v>
      </c>
      <c r="M16" s="144"/>
      <c r="N16" s="197">
        <v>6</v>
      </c>
      <c r="O16" s="197">
        <v>4</v>
      </c>
    </row>
    <row r="17" spans="1:15">
      <c r="A17" s="198" t="s">
        <v>1755</v>
      </c>
      <c r="B17" s="199" t="s">
        <v>1793</v>
      </c>
      <c r="C17" s="199" t="s">
        <v>1794</v>
      </c>
      <c r="D17" s="199" t="s">
        <v>1691</v>
      </c>
      <c r="E17" s="199"/>
      <c r="F17" s="145">
        <v>264</v>
      </c>
      <c r="G17" s="145" t="str">
        <f>+VLOOKUP(F17,Participants!$A$1:$F$1449,2,FALSE)</f>
        <v xml:space="preserve">Peyton Hunt  </v>
      </c>
      <c r="H17" s="145" t="str">
        <f>+VLOOKUP(F17,Participants!$A$1:$F$1449,4,FALSE)</f>
        <v>NCA</v>
      </c>
      <c r="I17" s="145" t="str">
        <f>+VLOOKUP(F17,Participants!$A$1:$F$1449,5,FALSE)</f>
        <v>F</v>
      </c>
      <c r="J17" s="145">
        <f>+VLOOKUP(F17,Participants!$A$1:$F$1449,3,FALSE)</f>
        <v>2</v>
      </c>
      <c r="K17" s="145" t="str">
        <f>+VLOOKUP(F17,Participants!$A$1:$G$1449,7,FALSE)</f>
        <v>DEV1F</v>
      </c>
      <c r="L17" s="196">
        <f t="shared" si="0"/>
        <v>15</v>
      </c>
      <c r="M17" s="145"/>
      <c r="N17" s="197">
        <v>6</v>
      </c>
      <c r="O17" s="197">
        <v>3</v>
      </c>
    </row>
    <row r="18" spans="1:15">
      <c r="A18" s="193" t="s">
        <v>1703</v>
      </c>
      <c r="B18" s="194" t="s">
        <v>1771</v>
      </c>
      <c r="C18" s="194" t="s">
        <v>1793</v>
      </c>
      <c r="D18" s="194" t="s">
        <v>1790</v>
      </c>
      <c r="E18" s="194"/>
      <c r="F18" s="195">
        <v>191</v>
      </c>
      <c r="G18" s="144" t="str">
        <f>+VLOOKUP(F18,Participants!$A$1:$F$1449,2,FALSE)</f>
        <v>Charlie Kane</v>
      </c>
      <c r="H18" s="144" t="str">
        <f>+VLOOKUP(F18,Participants!$A$1:$F$1449,4,FALSE)</f>
        <v>PHA</v>
      </c>
      <c r="I18" s="144" t="str">
        <f>+VLOOKUP(F18,Participants!$A$1:$F$1449,5,FALSE)</f>
        <v>F</v>
      </c>
      <c r="J18" s="144">
        <f>+VLOOKUP(F18,Participants!$A$1:$F$1449,3,FALSE)</f>
        <v>0</v>
      </c>
      <c r="K18" s="144" t="str">
        <f>+VLOOKUP(F18,Participants!$A$1:$G$1449,7,FALSE)</f>
        <v>DEV1F</v>
      </c>
      <c r="L18" s="196">
        <f t="shared" si="0"/>
        <v>16</v>
      </c>
      <c r="M18" s="144"/>
      <c r="N18" s="197">
        <v>5</v>
      </c>
      <c r="O18" s="197">
        <v>10</v>
      </c>
    </row>
    <row r="19" spans="1:15">
      <c r="A19" s="198" t="s">
        <v>93</v>
      </c>
      <c r="B19" s="199" t="s">
        <v>1767</v>
      </c>
      <c r="C19" s="199" t="s">
        <v>1799</v>
      </c>
      <c r="D19" s="199" t="s">
        <v>1795</v>
      </c>
      <c r="E19" s="199"/>
      <c r="F19" s="145">
        <v>524</v>
      </c>
      <c r="G19" s="145" t="str">
        <f>+VLOOKUP(F19,Participants!$A$1:$F$1449,2,FALSE)</f>
        <v>Lauren Daley</v>
      </c>
      <c r="H19" s="145" t="str">
        <f>+VLOOKUP(F19,Participants!$A$1:$F$1449,4,FALSE)</f>
        <v>STM</v>
      </c>
      <c r="I19" s="145" t="str">
        <f>+VLOOKUP(F19,Participants!$A$1:$F$1449,5,FALSE)</f>
        <v>F</v>
      </c>
      <c r="J19" s="145">
        <f>+VLOOKUP(F19,Participants!$A$1:$F$1449,3,FALSE)</f>
        <v>1</v>
      </c>
      <c r="K19" s="145" t="str">
        <f>+VLOOKUP(F19,Participants!$A$1:$G$1449,7,FALSE)</f>
        <v>DEV1F</v>
      </c>
      <c r="L19" s="196">
        <f t="shared" si="0"/>
        <v>17</v>
      </c>
      <c r="M19" s="145"/>
      <c r="N19" s="197">
        <v>5</v>
      </c>
      <c r="O19" s="197">
        <v>8</v>
      </c>
    </row>
    <row r="20" spans="1:15" ht="15.75" customHeight="1">
      <c r="A20" s="193" t="s">
        <v>1717</v>
      </c>
      <c r="B20" s="194" t="s">
        <v>1802</v>
      </c>
      <c r="C20" s="194" t="s">
        <v>1803</v>
      </c>
      <c r="D20" s="194" t="s">
        <v>1762</v>
      </c>
      <c r="E20" s="194"/>
      <c r="F20" s="195">
        <v>203</v>
      </c>
      <c r="G20" s="144" t="str">
        <f>+VLOOKUP(F20,Participants!$A$1:$F$1449,2,FALSE)</f>
        <v>Rhodora Redd</v>
      </c>
      <c r="H20" s="144" t="str">
        <f>+VLOOKUP(F20,Participants!$A$1:$F$1449,4,FALSE)</f>
        <v>CDT</v>
      </c>
      <c r="I20" s="144" t="str">
        <f>+VLOOKUP(F20,Participants!$A$1:$F$1449,5,FALSE)</f>
        <v>F</v>
      </c>
      <c r="J20" s="144">
        <f>+VLOOKUP(F20,Participants!$A$1:$F$1449,3,FALSE)</f>
        <v>2</v>
      </c>
      <c r="K20" s="144" t="str">
        <f>+VLOOKUP(F20,Participants!$A$1:$G$1449,7,FALSE)</f>
        <v>DEV1F</v>
      </c>
      <c r="L20" s="196">
        <f t="shared" si="0"/>
        <v>18</v>
      </c>
      <c r="M20" s="144"/>
      <c r="N20" s="197">
        <v>4</v>
      </c>
      <c r="O20" s="197">
        <v>7</v>
      </c>
    </row>
    <row r="21" spans="1:15" ht="15.75" customHeight="1">
      <c r="A21" s="193" t="s">
        <v>1717</v>
      </c>
      <c r="B21" s="194" t="s">
        <v>1775</v>
      </c>
      <c r="C21" s="194" t="s">
        <v>1807</v>
      </c>
      <c r="D21" s="194" t="s">
        <v>1808</v>
      </c>
      <c r="E21" s="194"/>
      <c r="F21" s="195">
        <v>200</v>
      </c>
      <c r="G21" s="144" t="str">
        <f>+VLOOKUP(F21,Participants!$A$1:$F$1449,2,FALSE)</f>
        <v>McKenzie Grissom</v>
      </c>
      <c r="H21" s="144" t="str">
        <f>+VLOOKUP(F21,Participants!$A$1:$F$1449,4,FALSE)</f>
        <v>CDT</v>
      </c>
      <c r="I21" s="144" t="str">
        <f>+VLOOKUP(F21,Participants!$A$1:$F$1449,5,FALSE)</f>
        <v>F</v>
      </c>
      <c r="J21" s="144">
        <f>+VLOOKUP(F21,Participants!$A$1:$F$1449,3,FALSE)</f>
        <v>2</v>
      </c>
      <c r="K21" s="144" t="str">
        <f>+VLOOKUP(F21,Participants!$A$1:$G$1449,7,FALSE)</f>
        <v>DEV1F</v>
      </c>
      <c r="L21" s="196">
        <f t="shared" si="0"/>
        <v>19</v>
      </c>
      <c r="M21" s="144"/>
      <c r="N21" s="197">
        <v>4</v>
      </c>
      <c r="O21" s="197">
        <v>3</v>
      </c>
    </row>
    <row r="22" spans="1:15" ht="15.75" customHeight="1">
      <c r="A22" s="193" t="s">
        <v>1717</v>
      </c>
      <c r="B22" s="194" t="s">
        <v>1809</v>
      </c>
      <c r="C22" s="194" t="s">
        <v>1735</v>
      </c>
      <c r="D22" s="194" t="s">
        <v>1778</v>
      </c>
      <c r="E22" s="194"/>
      <c r="F22" s="195">
        <v>196</v>
      </c>
      <c r="G22" s="144" t="str">
        <f>+VLOOKUP(F22,Participants!$A$1:$F$1449,2,FALSE)</f>
        <v>Ava Santora</v>
      </c>
      <c r="H22" s="144" t="str">
        <f>+VLOOKUP(F22,Participants!$A$1:$F$1449,4,FALSE)</f>
        <v>CDT</v>
      </c>
      <c r="I22" s="144" t="str">
        <f>+VLOOKUP(F22,Participants!$A$1:$F$1449,5,FALSE)</f>
        <v>F</v>
      </c>
      <c r="J22" s="144">
        <f>+VLOOKUP(F22,Participants!$A$1:$F$1449,3,FALSE)</f>
        <v>1</v>
      </c>
      <c r="K22" s="144" t="str">
        <f>+VLOOKUP(F22,Participants!$A$1:$G$1449,7,FALSE)</f>
        <v>DEV1F</v>
      </c>
      <c r="L22" s="196">
        <f t="shared" si="0"/>
        <v>20</v>
      </c>
      <c r="M22" s="144"/>
      <c r="N22" s="197">
        <v>3</v>
      </c>
      <c r="O22" s="197">
        <v>11</v>
      </c>
    </row>
    <row r="23" spans="1:15" s="111" customFormat="1" ht="15.75" customHeight="1">
      <c r="A23" s="193"/>
      <c r="B23" s="194"/>
      <c r="C23" s="194"/>
      <c r="D23" s="194"/>
      <c r="E23" s="194"/>
      <c r="F23" s="195"/>
      <c r="G23" s="144"/>
      <c r="H23" s="144"/>
      <c r="I23" s="144"/>
      <c r="J23" s="144"/>
      <c r="K23" s="144"/>
      <c r="L23" s="201"/>
      <c r="M23" s="144"/>
      <c r="N23" s="197"/>
      <c r="O23" s="197"/>
    </row>
    <row r="24" spans="1:15" ht="15.75" customHeight="1">
      <c r="A24" s="239" t="s">
        <v>1625</v>
      </c>
      <c r="B24" s="240" t="s">
        <v>1692</v>
      </c>
      <c r="C24" s="240" t="s">
        <v>1693</v>
      </c>
      <c r="D24" s="240" t="s">
        <v>1694</v>
      </c>
      <c r="E24" s="240"/>
      <c r="F24" s="241">
        <v>25</v>
      </c>
      <c r="G24" s="142" t="str">
        <f>+VLOOKUP(F24,Participants!$A$1:$F$1449,2,FALSE)</f>
        <v>Anna Lazzara</v>
      </c>
      <c r="H24" s="142" t="str">
        <f>+VLOOKUP(F24,Participants!$A$1:$F$1449,4,FALSE)</f>
        <v>BFS</v>
      </c>
      <c r="I24" s="142" t="str">
        <f>+VLOOKUP(F24,Participants!$A$1:$F$1449,5,FALSE)</f>
        <v>F</v>
      </c>
      <c r="J24" s="142">
        <f>+VLOOKUP(F24,Participants!$A$1:$F$1449,3,FALSE)</f>
        <v>4</v>
      </c>
      <c r="K24" s="142" t="str">
        <f>+VLOOKUP(F24,Participants!$A$1:$G$1449,7,FALSE)</f>
        <v>DEV2F</v>
      </c>
      <c r="L24" s="242">
        <v>1</v>
      </c>
      <c r="M24" s="142"/>
      <c r="N24" s="243">
        <v>12</v>
      </c>
      <c r="O24" s="243">
        <v>1</v>
      </c>
    </row>
    <row r="25" spans="1:15" ht="15.75" customHeight="1">
      <c r="A25" s="239" t="s">
        <v>44</v>
      </c>
      <c r="B25" s="240" t="s">
        <v>1651</v>
      </c>
      <c r="C25" s="240" t="s">
        <v>1696</v>
      </c>
      <c r="D25" s="240" t="s">
        <v>1697</v>
      </c>
      <c r="E25" s="240"/>
      <c r="F25" s="241">
        <v>884</v>
      </c>
      <c r="G25" s="142" t="str">
        <f>+VLOOKUP(F25,Participants!$A$1:$F$1449,2,FALSE)</f>
        <v>Makela Kapp</v>
      </c>
      <c r="H25" s="142" t="str">
        <f>+VLOOKUP(F25,Participants!$A$1:$F$1449,4,FALSE)</f>
        <v>MOSS</v>
      </c>
      <c r="I25" s="142" t="str">
        <f>+VLOOKUP(F25,Participants!$A$1:$F$1449,5,FALSE)</f>
        <v>F</v>
      </c>
      <c r="J25" s="142">
        <f>+VLOOKUP(F25,Participants!$A$1:$F$1449,3,FALSE)</f>
        <v>4</v>
      </c>
      <c r="K25" s="240" t="str">
        <f>+VLOOKUP(F25,Participants!$A$1:$G$1449,7,FALSE)</f>
        <v>DEV2F</v>
      </c>
      <c r="L25" s="242">
        <v>2</v>
      </c>
      <c r="M25" s="142"/>
      <c r="N25" s="243">
        <v>11</v>
      </c>
      <c r="O25" s="243">
        <v>6</v>
      </c>
    </row>
    <row r="26" spans="1:15" ht="15.75" customHeight="1">
      <c r="A26" s="239" t="s">
        <v>1625</v>
      </c>
      <c r="B26" s="240" t="s">
        <v>1700</v>
      </c>
      <c r="C26" s="240" t="s">
        <v>1701</v>
      </c>
      <c r="D26" s="240" t="s">
        <v>1702</v>
      </c>
      <c r="E26" s="240"/>
      <c r="F26" s="241">
        <v>26</v>
      </c>
      <c r="G26" s="142" t="str">
        <f>+VLOOKUP(F26,Participants!$A$1:$F$1449,2,FALSE)</f>
        <v>Audra Lazzara</v>
      </c>
      <c r="H26" s="142" t="str">
        <f>+VLOOKUP(F26,Participants!$A$1:$F$1449,4,FALSE)</f>
        <v>BFS</v>
      </c>
      <c r="I26" s="142" t="str">
        <f>+VLOOKUP(F26,Participants!$A$1:$F$1449,5,FALSE)</f>
        <v>F</v>
      </c>
      <c r="J26" s="142">
        <f>+VLOOKUP(F26,Participants!$A$1:$F$1449,3,FALSE)</f>
        <v>4</v>
      </c>
      <c r="K26" s="142" t="str">
        <f>+VLOOKUP(F26,Participants!$A$1:$G$1449,7,FALSE)</f>
        <v>DEV2F</v>
      </c>
      <c r="L26" s="242">
        <v>3</v>
      </c>
      <c r="M26" s="142"/>
      <c r="N26" s="243">
        <v>10</v>
      </c>
      <c r="O26" s="243">
        <v>10</v>
      </c>
    </row>
    <row r="27" spans="1:15" ht="15.75" customHeight="1">
      <c r="A27" s="239" t="s">
        <v>1703</v>
      </c>
      <c r="B27" s="240" t="s">
        <v>1704</v>
      </c>
      <c r="C27" s="240" t="s">
        <v>1705</v>
      </c>
      <c r="D27" s="240" t="s">
        <v>1634</v>
      </c>
      <c r="E27" s="240"/>
      <c r="F27" s="241">
        <v>160</v>
      </c>
      <c r="G27" s="142" t="str">
        <f>+VLOOKUP(F27,Participants!$A$1:$F$1449,2,FALSE)</f>
        <v xml:space="preserve">Alexa Stoltz </v>
      </c>
      <c r="H27" s="142" t="str">
        <f>+VLOOKUP(F27,Participants!$A$1:$F$1449,4,FALSE)</f>
        <v>PHA</v>
      </c>
      <c r="I27" s="142" t="str">
        <f>+VLOOKUP(F27,Participants!$A$1:$F$1449,5,FALSE)</f>
        <v>F</v>
      </c>
      <c r="J27" s="142">
        <f>+VLOOKUP(F27,Participants!$A$1:$F$1449,3,FALSE)</f>
        <v>4</v>
      </c>
      <c r="K27" s="142" t="str">
        <f>+VLOOKUP(F27,Participants!$A$1:$G$1449,7,FALSE)</f>
        <v>DEV2F</v>
      </c>
      <c r="L27" s="242">
        <v>4</v>
      </c>
      <c r="M27" s="142"/>
      <c r="N27" s="243">
        <v>10</v>
      </c>
      <c r="O27" s="243">
        <v>8</v>
      </c>
    </row>
    <row r="28" spans="1:15" ht="15.75" customHeight="1">
      <c r="A28" s="239" t="s">
        <v>1625</v>
      </c>
      <c r="B28" s="240" t="s">
        <v>1680</v>
      </c>
      <c r="C28" s="240" t="s">
        <v>1644</v>
      </c>
      <c r="D28" s="240" t="s">
        <v>1708</v>
      </c>
      <c r="E28" s="240"/>
      <c r="F28" s="241">
        <v>21</v>
      </c>
      <c r="G28" s="142" t="str">
        <f>+VLOOKUP(F28,Participants!$A$1:$F$1449,2,FALSE)</f>
        <v>Caroline Sell</v>
      </c>
      <c r="H28" s="142" t="str">
        <f>+VLOOKUP(F28,Participants!$A$1:$F$1449,4,FALSE)</f>
        <v>BFS</v>
      </c>
      <c r="I28" s="142" t="str">
        <f>+VLOOKUP(F28,Participants!$A$1:$F$1449,5,FALSE)</f>
        <v>F</v>
      </c>
      <c r="J28" s="142">
        <f>+VLOOKUP(F28,Participants!$A$1:$F$1449,3,FALSE)</f>
        <v>3</v>
      </c>
      <c r="K28" s="142" t="str">
        <f>+VLOOKUP(F28,Participants!$A$1:$G$1449,7,FALSE)</f>
        <v>DEV2F</v>
      </c>
      <c r="L28" s="248">
        <v>5</v>
      </c>
      <c r="M28" s="142"/>
      <c r="N28" s="243">
        <v>10</v>
      </c>
      <c r="O28" s="243">
        <v>5</v>
      </c>
    </row>
    <row r="29" spans="1:15" ht="15.75" customHeight="1">
      <c r="A29" s="244" t="s">
        <v>1616</v>
      </c>
      <c r="B29" s="245" t="s">
        <v>1714</v>
      </c>
      <c r="C29" s="245" t="s">
        <v>1715</v>
      </c>
      <c r="D29" s="245" t="s">
        <v>1716</v>
      </c>
      <c r="E29" s="245"/>
      <c r="F29" s="143">
        <v>1036</v>
      </c>
      <c r="G29" s="143" t="str">
        <f>+VLOOKUP(F29,Participants!$A$1:$F$1449,2,FALSE)</f>
        <v>Morgan Ondrejko</v>
      </c>
      <c r="H29" s="143" t="str">
        <f>+VLOOKUP(F29,Participants!$A$1:$F$1449,4,FALSE)</f>
        <v>JFK</v>
      </c>
      <c r="I29" s="143" t="str">
        <f>+VLOOKUP(F29,Participants!$A$1:$F$1449,5,FALSE)</f>
        <v>F</v>
      </c>
      <c r="J29" s="143">
        <f>+VLOOKUP(F29,Participants!$A$1:$F$1449,3,FALSE)</f>
        <v>4</v>
      </c>
      <c r="K29" s="143" t="str">
        <f>+VLOOKUP(F29,Participants!$A$1:$G$1449,7,FALSE)</f>
        <v>DEV2F</v>
      </c>
      <c r="L29" s="246">
        <v>6</v>
      </c>
      <c r="M29" s="143"/>
      <c r="N29" s="243">
        <v>10</v>
      </c>
      <c r="O29" s="243">
        <v>0</v>
      </c>
    </row>
    <row r="30" spans="1:15" ht="15.75" customHeight="1">
      <c r="A30" s="247" t="s">
        <v>87</v>
      </c>
      <c r="B30" s="240" t="s">
        <v>1651</v>
      </c>
      <c r="C30" s="240" t="s">
        <v>1719</v>
      </c>
      <c r="D30" s="240" t="s">
        <v>1645</v>
      </c>
      <c r="E30" s="240"/>
      <c r="F30" s="241">
        <v>1142</v>
      </c>
      <c r="G30" s="142" t="str">
        <f>+VLOOKUP(F30,Participants!$A$1:$F$1449,2,FALSE)</f>
        <v>Kaelyn Kelley</v>
      </c>
      <c r="H30" s="142" t="str">
        <f>+VLOOKUP(F30,Participants!$A$1:$F$1449,4,FALSE)</f>
        <v>SRT</v>
      </c>
      <c r="I30" s="142" t="str">
        <f>+VLOOKUP(F30,Participants!$A$1:$F$1449,5,FALSE)</f>
        <v>F</v>
      </c>
      <c r="J30" s="142">
        <f>+VLOOKUP(F30,Participants!$A$1:$F$1449,3,FALSE)</f>
        <v>4</v>
      </c>
      <c r="K30" s="142" t="str">
        <f>+VLOOKUP(F30,Participants!$A$1:$G$1449,7,FALSE)</f>
        <v>DEV2F</v>
      </c>
      <c r="L30" s="248">
        <v>7</v>
      </c>
      <c r="M30" s="142"/>
      <c r="N30" s="243">
        <v>9</v>
      </c>
      <c r="O30" s="243">
        <v>11</v>
      </c>
    </row>
    <row r="31" spans="1:15" ht="15.75" customHeight="1">
      <c r="A31" s="239" t="s">
        <v>1625</v>
      </c>
      <c r="B31" s="240" t="s">
        <v>1722</v>
      </c>
      <c r="C31" s="240" t="s">
        <v>1651</v>
      </c>
      <c r="D31" s="240" t="s">
        <v>1715</v>
      </c>
      <c r="E31" s="240"/>
      <c r="F31" s="241">
        <v>19</v>
      </c>
      <c r="G31" s="142" t="str">
        <f>+VLOOKUP(F31,Participants!$A$1:$F$1449,2,FALSE)</f>
        <v>Annafrancesca Liberati</v>
      </c>
      <c r="H31" s="142" t="str">
        <f>+VLOOKUP(F31,Participants!$A$1:$F$1449,4,FALSE)</f>
        <v>BFS</v>
      </c>
      <c r="I31" s="142" t="str">
        <f>+VLOOKUP(F31,Participants!$A$1:$F$1449,5,FALSE)</f>
        <v>F</v>
      </c>
      <c r="J31" s="142">
        <f>+VLOOKUP(F31,Participants!$A$1:$F$1449,3,FALSE)</f>
        <v>3</v>
      </c>
      <c r="K31" s="142" t="str">
        <f>+VLOOKUP(F31,Participants!$A$1:$G$1449,7,FALSE)</f>
        <v>DEV2F</v>
      </c>
      <c r="L31" s="248">
        <v>8</v>
      </c>
      <c r="M31" s="142"/>
      <c r="N31" s="243">
        <v>9</v>
      </c>
      <c r="O31" s="243">
        <v>7</v>
      </c>
    </row>
    <row r="32" spans="1:15" ht="15.75" customHeight="1">
      <c r="A32" s="202" t="s">
        <v>78</v>
      </c>
      <c r="B32" s="194" t="s">
        <v>1651</v>
      </c>
      <c r="C32" s="194" t="s">
        <v>1725</v>
      </c>
      <c r="D32" s="209" t="s">
        <v>1636</v>
      </c>
      <c r="E32" s="194"/>
      <c r="F32" s="195">
        <v>630</v>
      </c>
      <c r="G32" s="144" t="str">
        <f>+VLOOKUP(F32,Participants!$A$1:$F$1449,2,FALSE)</f>
        <v>Gianna Floyd</v>
      </c>
      <c r="H32" s="144" t="str">
        <f>+VLOOKUP(F32,Participants!$A$1:$F$1449,4,FALSE)</f>
        <v>KIL</v>
      </c>
      <c r="I32" s="144" t="str">
        <f>+VLOOKUP(F32,Participants!$A$1:$F$1449,5,FALSE)</f>
        <v>F</v>
      </c>
      <c r="J32" s="144">
        <f>+VLOOKUP(F32,Participants!$A$1:$F$1449,3,FALSE)</f>
        <v>4</v>
      </c>
      <c r="K32" s="144" t="str">
        <f>+VLOOKUP(F32,Participants!$A$1:$G$1449,7,FALSE)</f>
        <v>DEV2F</v>
      </c>
      <c r="L32" s="201">
        <f>L31+1</f>
        <v>9</v>
      </c>
      <c r="M32" s="144"/>
      <c r="N32" s="197">
        <v>9</v>
      </c>
      <c r="O32" s="197">
        <v>6</v>
      </c>
    </row>
    <row r="33" spans="1:15" ht="15.75" customHeight="1">
      <c r="A33" s="198" t="s">
        <v>1677</v>
      </c>
      <c r="B33" s="199" t="s">
        <v>1661</v>
      </c>
      <c r="C33" s="199" t="s">
        <v>1659</v>
      </c>
      <c r="D33" s="199" t="s">
        <v>1644</v>
      </c>
      <c r="E33" s="199"/>
      <c r="F33" s="145">
        <v>292</v>
      </c>
      <c r="G33" s="145" t="str">
        <f>+VLOOKUP(F33,Participants!$A$1:$F$1449,2,FALSE)</f>
        <v>Erin Genton</v>
      </c>
      <c r="H33" s="145" t="str">
        <f>+VLOOKUP(F33,Participants!$A$1:$F$1449,4,FALSE)</f>
        <v>DMA</v>
      </c>
      <c r="I33" s="145" t="str">
        <f>+VLOOKUP(F33,Participants!$A$1:$F$1449,5,FALSE)</f>
        <v>F</v>
      </c>
      <c r="J33" s="145">
        <f>+VLOOKUP(F33,Participants!$A$1:$F$1449,3,FALSE)</f>
        <v>4</v>
      </c>
      <c r="K33" s="145" t="str">
        <f>+VLOOKUP(F33,Participants!$A$1:$G$1449,7,FALSE)</f>
        <v>DEV2F</v>
      </c>
      <c r="L33" s="201">
        <f t="shared" ref="L33:L72" si="1">L32+1</f>
        <v>10</v>
      </c>
      <c r="M33" s="145"/>
      <c r="N33" s="197">
        <v>9</v>
      </c>
      <c r="O33" s="197">
        <v>5</v>
      </c>
    </row>
    <row r="34" spans="1:15" ht="15.75" customHeight="1">
      <c r="A34" s="200" t="s">
        <v>87</v>
      </c>
      <c r="B34" s="194" t="s">
        <v>1676</v>
      </c>
      <c r="C34" s="194" t="s">
        <v>1721</v>
      </c>
      <c r="D34" s="194" t="s">
        <v>1674</v>
      </c>
      <c r="E34" s="194"/>
      <c r="F34" s="195">
        <v>1151</v>
      </c>
      <c r="G34" s="144" t="str">
        <f>+VLOOKUP(F34,Participants!$A$1:$F$1449,2,FALSE)</f>
        <v>Raegan Mascaro</v>
      </c>
      <c r="H34" s="144" t="str">
        <f>+VLOOKUP(F34,Participants!$A$1:$F$1449,4,FALSE)</f>
        <v>SRT</v>
      </c>
      <c r="I34" s="144" t="str">
        <f>+VLOOKUP(F34,Participants!$A$1:$F$1449,5,FALSE)</f>
        <v>F</v>
      </c>
      <c r="J34" s="144">
        <f>+VLOOKUP(F34,Participants!$A$1:$F$1449,3,FALSE)</f>
        <v>4</v>
      </c>
      <c r="K34" s="144" t="str">
        <f>+VLOOKUP(F34,Participants!$A$1:$G$1449,7,FALSE)</f>
        <v>DEV2F</v>
      </c>
      <c r="L34" s="201">
        <f t="shared" si="1"/>
        <v>11</v>
      </c>
      <c r="M34" s="144"/>
      <c r="N34" s="197">
        <v>9</v>
      </c>
      <c r="O34" s="197">
        <v>3</v>
      </c>
    </row>
    <row r="35" spans="1:15" ht="15.75" customHeight="1">
      <c r="A35" s="198" t="s">
        <v>1677</v>
      </c>
      <c r="B35" s="199" t="s">
        <v>1664</v>
      </c>
      <c r="C35" s="199" t="s">
        <v>1668</v>
      </c>
      <c r="D35" s="199" t="s">
        <v>1667</v>
      </c>
      <c r="E35" s="199"/>
      <c r="F35" s="145">
        <v>293</v>
      </c>
      <c r="G35" s="145" t="str">
        <f>+VLOOKUP(F35,Participants!$A$1:$F$1449,2,FALSE)</f>
        <v>Jordyn Cienik</v>
      </c>
      <c r="H35" s="145" t="str">
        <f>+VLOOKUP(F35,Participants!$A$1:$F$1449,4,FALSE)</f>
        <v>DMA</v>
      </c>
      <c r="I35" s="145" t="str">
        <f>+VLOOKUP(F35,Participants!$A$1:$F$1449,5,FALSE)</f>
        <v>F</v>
      </c>
      <c r="J35" s="145">
        <f>+VLOOKUP(F35,Participants!$A$1:$F$1449,3,FALSE)</f>
        <v>3</v>
      </c>
      <c r="K35" s="145" t="str">
        <f>+VLOOKUP(F35,Participants!$A$1:$G$1449,7,FALSE)</f>
        <v>DEV2F</v>
      </c>
      <c r="L35" s="201">
        <f t="shared" si="1"/>
        <v>12</v>
      </c>
      <c r="M35" s="145"/>
      <c r="N35" s="197">
        <v>9</v>
      </c>
      <c r="O35" s="197">
        <v>1</v>
      </c>
    </row>
    <row r="36" spans="1:15" ht="15.75" customHeight="1">
      <c r="A36" s="198" t="s">
        <v>11</v>
      </c>
      <c r="B36" s="199" t="s">
        <v>1734</v>
      </c>
      <c r="C36" s="199" t="s">
        <v>1668</v>
      </c>
      <c r="D36" s="199" t="s">
        <v>1727</v>
      </c>
      <c r="E36" s="199"/>
      <c r="F36" s="145">
        <v>1079</v>
      </c>
      <c r="G36" s="145" t="str">
        <f>+VLOOKUP(F36,Participants!$A$1:$F$1449,2,FALSE)</f>
        <v>Aurora Predis</v>
      </c>
      <c r="H36" s="145" t="str">
        <f>+VLOOKUP(F36,Participants!$A$1:$F$1449,4,FALSE)</f>
        <v>AAC</v>
      </c>
      <c r="I36" s="145" t="str">
        <f>+VLOOKUP(F36,Participants!$A$1:$F$1449,5,FALSE)</f>
        <v>F</v>
      </c>
      <c r="J36" s="145">
        <f>+VLOOKUP(F36,Participants!$A$1:$F$1449,3,FALSE)</f>
        <v>4</v>
      </c>
      <c r="K36" s="145" t="str">
        <f>+VLOOKUP(F36,Participants!$A$1:$G$1449,7,FALSE)</f>
        <v>DEV2F</v>
      </c>
      <c r="L36" s="201">
        <f t="shared" si="1"/>
        <v>13</v>
      </c>
      <c r="M36" s="145"/>
      <c r="N36" s="197">
        <v>9</v>
      </c>
      <c r="O36" s="197">
        <v>0</v>
      </c>
    </row>
    <row r="37" spans="1:15" ht="15.75" customHeight="1">
      <c r="A37" s="198" t="s">
        <v>93</v>
      </c>
      <c r="B37" s="199" t="s">
        <v>1706</v>
      </c>
      <c r="C37" s="199" t="s">
        <v>1659</v>
      </c>
      <c r="D37" s="199" t="s">
        <v>1668</v>
      </c>
      <c r="E37" s="199"/>
      <c r="F37" s="145">
        <v>515</v>
      </c>
      <c r="G37" s="145" t="str">
        <f>+VLOOKUP(F37,Participants!$A$1:$F$1449,2,FALSE)</f>
        <v>Francesca Dambrogio</v>
      </c>
      <c r="H37" s="145" t="str">
        <f>+VLOOKUP(F37,Participants!$A$1:$F$1449,4,FALSE)</f>
        <v>STM</v>
      </c>
      <c r="I37" s="145" t="str">
        <f>+VLOOKUP(F37,Participants!$A$1:$F$1449,5,FALSE)</f>
        <v>F</v>
      </c>
      <c r="J37" s="145">
        <f>+VLOOKUP(F37,Participants!$A$1:$F$1449,3,FALSE)</f>
        <v>3</v>
      </c>
      <c r="K37" s="145" t="str">
        <f>+VLOOKUP(F37,Participants!$A$1:$G$1449,7,FALSE)</f>
        <v>DEV2F</v>
      </c>
      <c r="L37" s="201">
        <f t="shared" si="1"/>
        <v>14</v>
      </c>
      <c r="M37" s="145"/>
      <c r="N37" s="197">
        <v>9</v>
      </c>
      <c r="O37" s="197">
        <v>0</v>
      </c>
    </row>
    <row r="38" spans="1:15" ht="15.75" customHeight="1">
      <c r="A38" s="193" t="s">
        <v>39</v>
      </c>
      <c r="B38" s="194" t="s">
        <v>1739</v>
      </c>
      <c r="C38" s="194" t="s">
        <v>1661</v>
      </c>
      <c r="D38" s="194" t="s">
        <v>1727</v>
      </c>
      <c r="E38" s="194"/>
      <c r="F38" s="195">
        <v>698</v>
      </c>
      <c r="G38" s="144" t="str">
        <f>+VLOOKUP(F38,Participants!$A$1:$F$1449,2,FALSE)</f>
        <v>Eve Betten</v>
      </c>
      <c r="H38" s="144" t="str">
        <f>+VLOOKUP(F38,Participants!$A$1:$F$1449,4,FALSE)</f>
        <v>HTS</v>
      </c>
      <c r="I38" s="144" t="str">
        <f>+VLOOKUP(F38,Participants!$A$1:$F$1449,5,FALSE)</f>
        <v>F</v>
      </c>
      <c r="J38" s="144">
        <f>+VLOOKUP(F38,Participants!$A$1:$F$1449,3,FALSE)</f>
        <v>3</v>
      </c>
      <c r="K38" s="144" t="str">
        <f>+VLOOKUP(F38,Participants!$A$1:$G$1449,7,FALSE)</f>
        <v>DEV2F</v>
      </c>
      <c r="L38" s="201">
        <f t="shared" si="1"/>
        <v>15</v>
      </c>
      <c r="M38" s="144"/>
      <c r="N38" s="197">
        <v>8</v>
      </c>
      <c r="O38" s="197">
        <v>11</v>
      </c>
    </row>
    <row r="39" spans="1:15" ht="15.75" customHeight="1">
      <c r="A39" s="193" t="s">
        <v>75</v>
      </c>
      <c r="B39" s="324" t="s">
        <v>1659</v>
      </c>
      <c r="C39" s="324" t="s">
        <v>1680</v>
      </c>
      <c r="D39" s="324" t="s">
        <v>1671</v>
      </c>
      <c r="E39" s="324"/>
      <c r="F39" s="325">
        <v>92</v>
      </c>
      <c r="G39" s="144" t="str">
        <f>+VLOOKUP(F39,Participants!$A$1:$F$1449,2,FALSE)</f>
        <v>Margaret Carroll</v>
      </c>
      <c r="H39" s="144" t="str">
        <f>+VLOOKUP(F39,Participants!$A$1:$F$1449,4,FALSE)</f>
        <v>JAM</v>
      </c>
      <c r="I39" s="144" t="str">
        <f>+VLOOKUP(F39,Participants!$A$1:$F$1449,5,FALSE)</f>
        <v>F</v>
      </c>
      <c r="J39" s="144">
        <f>+VLOOKUP(F39,Participants!$A$1:$F$1449,3,FALSE)</f>
        <v>3</v>
      </c>
      <c r="K39" s="144" t="str">
        <f>+VLOOKUP(F39,Participants!$A$1:$G$1449,7,FALSE)</f>
        <v>DEV2F</v>
      </c>
      <c r="L39" s="201">
        <f t="shared" si="1"/>
        <v>16</v>
      </c>
      <c r="M39" s="144"/>
      <c r="N39" s="197">
        <v>8</v>
      </c>
      <c r="O39" s="197">
        <v>11</v>
      </c>
    </row>
    <row r="40" spans="1:15" ht="15.75" customHeight="1">
      <c r="A40" s="193" t="s">
        <v>39</v>
      </c>
      <c r="B40" s="208" t="s">
        <v>1742</v>
      </c>
      <c r="C40" s="208" t="s">
        <v>1711</v>
      </c>
      <c r="D40" s="208" t="s">
        <v>1743</v>
      </c>
      <c r="E40" s="208"/>
      <c r="F40" s="207">
        <v>697</v>
      </c>
      <c r="G40" s="144" t="str">
        <f>+VLOOKUP(F40,Participants!$A$1:$F$1449,2,FALSE)</f>
        <v>Eva Crofford</v>
      </c>
      <c r="H40" s="144" t="str">
        <f>+VLOOKUP(F40,Participants!$A$1:$F$1449,4,FALSE)</f>
        <v>HTS</v>
      </c>
      <c r="I40" s="144" t="str">
        <f>+VLOOKUP(F40,Participants!$A$1:$F$1449,5,FALSE)</f>
        <v>F</v>
      </c>
      <c r="J40" s="144">
        <f>+VLOOKUP(F40,Participants!$A$1:$F$1449,3,FALSE)</f>
        <v>3</v>
      </c>
      <c r="K40" s="144" t="str">
        <f>+VLOOKUP(F40,Participants!$A$1:$G$1449,7,FALSE)</f>
        <v>DEV2F</v>
      </c>
      <c r="L40" s="201">
        <f t="shared" si="1"/>
        <v>17</v>
      </c>
      <c r="M40" s="144"/>
      <c r="N40" s="197">
        <v>8</v>
      </c>
      <c r="O40" s="197">
        <v>8</v>
      </c>
    </row>
    <row r="41" spans="1:15" ht="15.75" customHeight="1">
      <c r="A41" s="198" t="s">
        <v>1616</v>
      </c>
      <c r="B41" s="203" t="s">
        <v>1711</v>
      </c>
      <c r="C41" s="203" t="s">
        <v>1743</v>
      </c>
      <c r="D41" s="203" t="s">
        <v>1747</v>
      </c>
      <c r="E41" s="203"/>
      <c r="F41" s="204">
        <v>1025</v>
      </c>
      <c r="G41" s="145" t="str">
        <f>+VLOOKUP(F41,Participants!$A$1:$F$1449,2,FALSE)</f>
        <v>Abigail Papson</v>
      </c>
      <c r="H41" s="145" t="str">
        <f>+VLOOKUP(F41,Participants!$A$1:$F$1449,4,FALSE)</f>
        <v>JFK</v>
      </c>
      <c r="I41" s="145" t="str">
        <f>+VLOOKUP(F41,Participants!$A$1:$F$1449,5,FALSE)</f>
        <v>F</v>
      </c>
      <c r="J41" s="145">
        <f>+VLOOKUP(F41,Participants!$A$1:$F$1449,3,FALSE)</f>
        <v>3</v>
      </c>
      <c r="K41" s="145" t="str">
        <f>+VLOOKUP(F41,Participants!$A$1:$G$1449,7,FALSE)</f>
        <v>DEV2F</v>
      </c>
      <c r="L41" s="201">
        <f t="shared" si="1"/>
        <v>18</v>
      </c>
      <c r="M41" s="145"/>
      <c r="N41" s="197">
        <v>8</v>
      </c>
      <c r="O41" s="197">
        <v>8</v>
      </c>
    </row>
    <row r="42" spans="1:15" ht="15.75" customHeight="1">
      <c r="A42" s="193" t="s">
        <v>84</v>
      </c>
      <c r="B42" s="208" t="s">
        <v>1734</v>
      </c>
      <c r="C42" s="208" t="s">
        <v>1659</v>
      </c>
      <c r="D42" s="208" t="s">
        <v>1743</v>
      </c>
      <c r="E42" s="208"/>
      <c r="F42" s="207">
        <v>973</v>
      </c>
      <c r="G42" s="144" t="str">
        <f>+VLOOKUP(F42,Participants!$A$1:$F$1449,2,FALSE)</f>
        <v>Ava Lenigan</v>
      </c>
      <c r="H42" s="144" t="str">
        <f>+VLOOKUP(F42,Participants!$A$1:$F$1449,4,FALSE)</f>
        <v>PHL</v>
      </c>
      <c r="I42" s="144" t="str">
        <f>+VLOOKUP(F42,Participants!$A$1:$F$1449,5,FALSE)</f>
        <v>F</v>
      </c>
      <c r="J42" s="144">
        <f>+VLOOKUP(F42,Participants!$A$1:$F$1449,3,FALSE)</f>
        <v>3</v>
      </c>
      <c r="K42" s="144" t="str">
        <f>+VLOOKUP(F42,Participants!$A$1:$G$1449,7,FALSE)</f>
        <v>DEV2F</v>
      </c>
      <c r="L42" s="201">
        <f t="shared" si="1"/>
        <v>19</v>
      </c>
      <c r="M42" s="144"/>
      <c r="N42" s="197">
        <v>8</v>
      </c>
      <c r="O42" s="197">
        <v>8</v>
      </c>
    </row>
    <row r="43" spans="1:15" ht="15.75" customHeight="1">
      <c r="A43" s="198" t="s">
        <v>1616</v>
      </c>
      <c r="B43" s="205" t="s">
        <v>1753</v>
      </c>
      <c r="C43" s="205" t="s">
        <v>1661</v>
      </c>
      <c r="D43" s="205" t="s">
        <v>1661</v>
      </c>
      <c r="E43" s="205"/>
      <c r="F43" s="204">
        <v>1031</v>
      </c>
      <c r="G43" s="145" t="str">
        <f>+VLOOKUP(F43,Participants!$A$1:$F$1449,2,FALSE)</f>
        <v>Gabby Rieg</v>
      </c>
      <c r="H43" s="145" t="str">
        <f>+VLOOKUP(F43,Participants!$A$1:$F$1449,4,FALSE)</f>
        <v>JFK</v>
      </c>
      <c r="I43" s="145" t="str">
        <f>+VLOOKUP(F43,Participants!$A$1:$F$1449,5,FALSE)</f>
        <v>F</v>
      </c>
      <c r="J43" s="145">
        <f>+VLOOKUP(F43,Participants!$A$1:$F$1449,3,FALSE)</f>
        <v>4</v>
      </c>
      <c r="K43" s="145" t="str">
        <f>+VLOOKUP(F43,Participants!$A$1:$G$1449,7,FALSE)</f>
        <v>DEV2F</v>
      </c>
      <c r="L43" s="201">
        <f t="shared" si="1"/>
        <v>20</v>
      </c>
      <c r="M43" s="145"/>
      <c r="N43" s="197">
        <v>8</v>
      </c>
      <c r="O43" s="197">
        <v>7</v>
      </c>
    </row>
    <row r="44" spans="1:15" ht="15.75" customHeight="1">
      <c r="A44" s="198" t="s">
        <v>11</v>
      </c>
      <c r="B44" s="205" t="s">
        <v>1659</v>
      </c>
      <c r="C44" s="205" t="s">
        <v>1754</v>
      </c>
      <c r="D44" s="205" t="s">
        <v>1757</v>
      </c>
      <c r="E44" s="205"/>
      <c r="F44" s="204">
        <v>1085</v>
      </c>
      <c r="G44" s="145" t="str">
        <f>+VLOOKUP(F44,Participants!$A$1:$F$1449,2,FALSE)</f>
        <v>Emmy Koehler</v>
      </c>
      <c r="H44" s="145" t="str">
        <f>+VLOOKUP(F44,Participants!$A$1:$F$1449,4,FALSE)</f>
        <v>AAC</v>
      </c>
      <c r="I44" s="145" t="str">
        <f>+VLOOKUP(F44,Participants!$A$1:$F$1449,5,FALSE)</f>
        <v>F</v>
      </c>
      <c r="J44" s="145">
        <f>+VLOOKUP(F44,Participants!$A$1:$F$1449,3,FALSE)</f>
        <v>4</v>
      </c>
      <c r="K44" s="145" t="str">
        <f>+VLOOKUP(F44,Participants!$A$1:$G$1449,7,FALSE)</f>
        <v>DEV2F</v>
      </c>
      <c r="L44" s="201">
        <f t="shared" si="1"/>
        <v>21</v>
      </c>
      <c r="M44" s="145"/>
      <c r="N44" s="197">
        <v>8</v>
      </c>
      <c r="O44" s="197">
        <v>5</v>
      </c>
    </row>
    <row r="45" spans="1:15" ht="15.75" customHeight="1">
      <c r="A45" s="193" t="s">
        <v>39</v>
      </c>
      <c r="B45" s="206" t="s">
        <v>1740</v>
      </c>
      <c r="C45" s="206" t="s">
        <v>1759</v>
      </c>
      <c r="D45" s="206" t="s">
        <v>1687</v>
      </c>
      <c r="E45" s="206"/>
      <c r="F45" s="207">
        <v>702</v>
      </c>
      <c r="G45" s="144" t="str">
        <f>+VLOOKUP(F45,Participants!$A$1:$F$1449,2,FALSE)</f>
        <v>Scarlett McGovern</v>
      </c>
      <c r="H45" s="144" t="str">
        <f>+VLOOKUP(F45,Participants!$A$1:$F$1449,4,FALSE)</f>
        <v>HTS</v>
      </c>
      <c r="I45" s="144" t="str">
        <f>+VLOOKUP(F45,Participants!$A$1:$F$1449,5,FALSE)</f>
        <v>F</v>
      </c>
      <c r="J45" s="144">
        <f>+VLOOKUP(F45,Participants!$A$1:$F$1449,3,FALSE)</f>
        <v>3</v>
      </c>
      <c r="K45" s="144" t="str">
        <f>+VLOOKUP(F45,Participants!$A$1:$G$1449,7,FALSE)</f>
        <v>DEV2F</v>
      </c>
      <c r="L45" s="201">
        <f t="shared" si="1"/>
        <v>22</v>
      </c>
      <c r="M45" s="144"/>
      <c r="N45" s="197">
        <v>8</v>
      </c>
      <c r="O45" s="197">
        <v>5</v>
      </c>
    </row>
    <row r="46" spans="1:15" ht="15.75" customHeight="1">
      <c r="A46" s="193" t="s">
        <v>84</v>
      </c>
      <c r="B46" s="206" t="s">
        <v>1742</v>
      </c>
      <c r="C46" s="206" t="s">
        <v>1754</v>
      </c>
      <c r="D46" s="206" t="s">
        <v>1734</v>
      </c>
      <c r="E46" s="206"/>
      <c r="F46" s="207">
        <v>979</v>
      </c>
      <c r="G46" s="144" t="str">
        <f>+VLOOKUP(F46,Participants!$A$1:$F$1449,2,FALSE)</f>
        <v>Kaia Clark</v>
      </c>
      <c r="H46" s="144" t="str">
        <f>+VLOOKUP(F46,Participants!$A$1:$F$1449,4,FALSE)</f>
        <v>PHL</v>
      </c>
      <c r="I46" s="144" t="str">
        <f>+VLOOKUP(F46,Participants!$A$1:$F$1449,5,FALSE)</f>
        <v>F</v>
      </c>
      <c r="J46" s="144">
        <f>+VLOOKUP(F46,Participants!$A$1:$F$1449,3,FALSE)</f>
        <v>3</v>
      </c>
      <c r="K46" s="144" t="str">
        <f>+VLOOKUP(F46,Participants!$A$1:$G$1449,7,FALSE)</f>
        <v>DEV2F</v>
      </c>
      <c r="L46" s="201">
        <f t="shared" si="1"/>
        <v>23</v>
      </c>
      <c r="M46" s="144"/>
      <c r="N46" s="197">
        <v>8</v>
      </c>
      <c r="O46" s="197">
        <v>2</v>
      </c>
    </row>
    <row r="47" spans="1:15" ht="15.75" customHeight="1">
      <c r="A47" s="198" t="s">
        <v>11</v>
      </c>
      <c r="B47" s="205" t="s">
        <v>1687</v>
      </c>
      <c r="C47" s="205" t="s">
        <v>1707</v>
      </c>
      <c r="D47" s="205" t="s">
        <v>1722</v>
      </c>
      <c r="E47" s="205"/>
      <c r="F47" s="204">
        <v>1076</v>
      </c>
      <c r="G47" s="145" t="str">
        <f>+VLOOKUP(F47,Participants!$A$1:$F$1449,2,FALSE)</f>
        <v>Anna Hoerster</v>
      </c>
      <c r="H47" s="145" t="str">
        <f>+VLOOKUP(F47,Participants!$A$1:$F$1449,4,FALSE)</f>
        <v>AAC</v>
      </c>
      <c r="I47" s="145" t="str">
        <f>+VLOOKUP(F47,Participants!$A$1:$F$1449,5,FALSE)</f>
        <v>F</v>
      </c>
      <c r="J47" s="145">
        <f>+VLOOKUP(F47,Participants!$A$1:$F$1449,3,FALSE)</f>
        <v>4</v>
      </c>
      <c r="K47" s="145" t="str">
        <f>+VLOOKUP(F47,Participants!$A$1:$G$1449,7,FALSE)</f>
        <v>DEV2F</v>
      </c>
      <c r="L47" s="201">
        <f t="shared" si="1"/>
        <v>24</v>
      </c>
      <c r="M47" s="145"/>
      <c r="N47" s="197">
        <v>8</v>
      </c>
      <c r="O47" s="197">
        <v>1</v>
      </c>
    </row>
    <row r="48" spans="1:15" ht="15.75" customHeight="1">
      <c r="A48" s="193" t="s">
        <v>1717</v>
      </c>
      <c r="B48" s="208" t="s">
        <v>1687</v>
      </c>
      <c r="C48" s="208" t="s">
        <v>1711</v>
      </c>
      <c r="D48" s="208" t="s">
        <v>1699</v>
      </c>
      <c r="E48" s="208"/>
      <c r="F48" s="207">
        <v>197</v>
      </c>
      <c r="G48" s="144" t="str">
        <f>+VLOOKUP(F48,Participants!$A$1:$F$1449,2,FALSE)</f>
        <v>Heidi Stiger</v>
      </c>
      <c r="H48" s="144" t="str">
        <f>+VLOOKUP(F48,Participants!$A$1:$F$1449,4,FALSE)</f>
        <v>CDT</v>
      </c>
      <c r="I48" s="144" t="str">
        <f>+VLOOKUP(F48,Participants!$A$1:$F$1449,5,FALSE)</f>
        <v>F</v>
      </c>
      <c r="J48" s="144">
        <f>+VLOOKUP(F48,Participants!$A$1:$F$1449,3,FALSE)</f>
        <v>4</v>
      </c>
      <c r="K48" s="144" t="str">
        <f>+VLOOKUP(F48,Participants!$A$1:$G$1449,7,FALSE)</f>
        <v>DEV2F</v>
      </c>
      <c r="L48" s="201">
        <f t="shared" si="1"/>
        <v>25</v>
      </c>
      <c r="M48" s="144"/>
      <c r="N48" s="197">
        <v>8</v>
      </c>
      <c r="O48" s="197">
        <v>1</v>
      </c>
    </row>
    <row r="49" spans="1:15" ht="15.75" customHeight="1">
      <c r="A49" s="193" t="s">
        <v>84</v>
      </c>
      <c r="B49" s="208" t="s">
        <v>1763</v>
      </c>
      <c r="C49" s="208" t="s">
        <v>1764</v>
      </c>
      <c r="D49" s="208" t="s">
        <v>1687</v>
      </c>
      <c r="E49" s="208"/>
      <c r="F49" s="207">
        <v>978</v>
      </c>
      <c r="G49" s="144" t="str">
        <f>+VLOOKUP(F49,Participants!$A$1:$F$1449,2,FALSE)</f>
        <v>Hannah Hayes</v>
      </c>
      <c r="H49" s="144" t="str">
        <f>+VLOOKUP(F49,Participants!$A$1:$F$1449,4,FALSE)</f>
        <v>PHL</v>
      </c>
      <c r="I49" s="144" t="str">
        <f>+VLOOKUP(F49,Participants!$A$1:$F$1449,5,FALSE)</f>
        <v>F</v>
      </c>
      <c r="J49" s="144">
        <f>+VLOOKUP(F49,Participants!$A$1:$F$1449,3,FALSE)</f>
        <v>4</v>
      </c>
      <c r="K49" s="144" t="str">
        <f>+VLOOKUP(F49,Participants!$A$1:$G$1449,7,FALSE)</f>
        <v>DEV2F</v>
      </c>
      <c r="L49" s="201">
        <f t="shared" si="1"/>
        <v>26</v>
      </c>
      <c r="M49" s="144"/>
      <c r="N49" s="197">
        <v>8</v>
      </c>
      <c r="O49" s="197">
        <v>1</v>
      </c>
    </row>
    <row r="50" spans="1:15" ht="15.75" customHeight="1">
      <c r="A50" s="193" t="s">
        <v>44</v>
      </c>
      <c r="B50" s="208" t="s">
        <v>1706</v>
      </c>
      <c r="C50" s="208" t="s">
        <v>1741</v>
      </c>
      <c r="D50" s="208"/>
      <c r="E50" s="208"/>
      <c r="F50" s="207">
        <v>879</v>
      </c>
      <c r="G50" s="144" t="str">
        <f>+VLOOKUP(F50,Participants!$A$1:$F$1449,2,FALSE)</f>
        <v>Jocelyn Bertagna</v>
      </c>
      <c r="H50" s="144" t="str">
        <f>+VLOOKUP(F50,Participants!$A$1:$F$1449,4,FALSE)</f>
        <v>MOSS</v>
      </c>
      <c r="I50" s="144" t="str">
        <f>+VLOOKUP(F50,Participants!$A$1:$F$1449,5,FALSE)</f>
        <v>F</v>
      </c>
      <c r="J50" s="144">
        <f>+VLOOKUP(F50,Participants!$A$1:$F$1449,3,FALSE)</f>
        <v>4</v>
      </c>
      <c r="K50" s="194" t="str">
        <f>+VLOOKUP(F50,Participants!$A$1:$G$1449,7,FALSE)</f>
        <v>DEV2F</v>
      </c>
      <c r="L50" s="201">
        <f t="shared" si="1"/>
        <v>27</v>
      </c>
      <c r="M50" s="144"/>
      <c r="N50" s="197">
        <v>8</v>
      </c>
      <c r="O50" s="197">
        <v>0</v>
      </c>
    </row>
    <row r="51" spans="1:15" ht="15.75" customHeight="1">
      <c r="A51" s="193" t="s">
        <v>69</v>
      </c>
      <c r="B51" s="208" t="s">
        <v>1706</v>
      </c>
      <c r="C51" s="208" t="s">
        <v>1695</v>
      </c>
      <c r="D51" s="208" t="s">
        <v>1711</v>
      </c>
      <c r="E51" s="208"/>
      <c r="F51" s="207">
        <v>800</v>
      </c>
      <c r="G51" s="144" t="str">
        <f>+VLOOKUP(F51,Participants!$A$1:$F$1449,2,FALSE)</f>
        <v>Faith Deasy</v>
      </c>
      <c r="H51" s="144" t="str">
        <f>+VLOOKUP(F51,Participants!$A$1:$F$1449,4,FALSE)</f>
        <v>GAB</v>
      </c>
      <c r="I51" s="144" t="str">
        <f>+VLOOKUP(F51,Participants!$A$1:$F$1449,5,FALSE)</f>
        <v>F</v>
      </c>
      <c r="J51" s="144">
        <f>+VLOOKUP(F51,Participants!$A$1:$F$1449,3,FALSE)</f>
        <v>3</v>
      </c>
      <c r="K51" s="144" t="str">
        <f>+VLOOKUP(F51,Participants!$A$1:$G$1449,7,FALSE)</f>
        <v>DEV2F</v>
      </c>
      <c r="L51" s="201">
        <f t="shared" si="1"/>
        <v>28</v>
      </c>
      <c r="M51" s="144"/>
      <c r="N51" s="197">
        <v>8</v>
      </c>
      <c r="O51" s="197">
        <v>0</v>
      </c>
    </row>
    <row r="52" spans="1:15" ht="15.75" customHeight="1">
      <c r="A52" s="198" t="s">
        <v>81</v>
      </c>
      <c r="B52" s="203" t="s">
        <v>1676</v>
      </c>
      <c r="C52" s="203" t="s">
        <v>1665</v>
      </c>
      <c r="D52" s="203" t="s">
        <v>1711</v>
      </c>
      <c r="E52" s="203"/>
      <c r="F52" s="204">
        <v>404</v>
      </c>
      <c r="G52" s="145" t="str">
        <f>+VLOOKUP(F52,Participants!$A$1:$F$1449,2,FALSE)</f>
        <v>Grae Chalovich</v>
      </c>
      <c r="H52" s="145" t="str">
        <f>+VLOOKUP(F52,Participants!$A$1:$F$1449,4,FALSE)</f>
        <v>STL</v>
      </c>
      <c r="I52" s="145" t="str">
        <f>+VLOOKUP(F52,Participants!$A$1:$F$1449,5,FALSE)</f>
        <v>F</v>
      </c>
      <c r="J52" s="145">
        <f>+VLOOKUP(F52,Participants!$A$1:$F$1449,3,FALSE)</f>
        <v>4</v>
      </c>
      <c r="K52" s="145" t="str">
        <f>+VLOOKUP(F52,Participants!$A$1:$G$1449,7,FALSE)</f>
        <v>DEV2F</v>
      </c>
      <c r="L52" s="201">
        <f t="shared" si="1"/>
        <v>29</v>
      </c>
      <c r="M52" s="145"/>
      <c r="N52" s="197">
        <v>7</v>
      </c>
      <c r="O52" s="197">
        <v>10</v>
      </c>
    </row>
    <row r="53" spans="1:15" ht="15.75" customHeight="1">
      <c r="A53" s="198" t="s">
        <v>11</v>
      </c>
      <c r="B53" s="205" t="s">
        <v>1711</v>
      </c>
      <c r="C53" s="205" t="s">
        <v>1710</v>
      </c>
      <c r="D53" s="205" t="s">
        <v>1710</v>
      </c>
      <c r="E53" s="205"/>
      <c r="F53" s="204">
        <v>1080</v>
      </c>
      <c r="G53" s="145" t="str">
        <f>+VLOOKUP(F53,Participants!$A$1:$F$1449,2,FALSE)</f>
        <v>Ava Repasky</v>
      </c>
      <c r="H53" s="145" t="str">
        <f>+VLOOKUP(F53,Participants!$A$1:$F$1449,4,FALSE)</f>
        <v>AAC</v>
      </c>
      <c r="I53" s="145" t="str">
        <f>+VLOOKUP(F53,Participants!$A$1:$F$1449,5,FALSE)</f>
        <v>F</v>
      </c>
      <c r="J53" s="145">
        <f>+VLOOKUP(F53,Participants!$A$1:$F$1449,3,FALSE)</f>
        <v>4</v>
      </c>
      <c r="K53" s="145" t="str">
        <f>+VLOOKUP(F53,Participants!$A$1:$G$1449,7,FALSE)</f>
        <v>DEV2F</v>
      </c>
      <c r="L53" s="201">
        <f t="shared" si="1"/>
        <v>30</v>
      </c>
      <c r="M53" s="145"/>
      <c r="N53" s="197">
        <v>7</v>
      </c>
      <c r="O53" s="197">
        <v>9</v>
      </c>
    </row>
    <row r="54" spans="1:15" ht="15.75" customHeight="1">
      <c r="A54" s="198" t="s">
        <v>81</v>
      </c>
      <c r="B54" s="205" t="s">
        <v>1711</v>
      </c>
      <c r="C54" s="205" t="s">
        <v>1682</v>
      </c>
      <c r="D54" s="205" t="s">
        <v>1711</v>
      </c>
      <c r="E54" s="205"/>
      <c r="F54" s="204">
        <v>402</v>
      </c>
      <c r="G54" s="145" t="str">
        <f>+VLOOKUP(F54,Participants!$A$1:$F$1449,2,FALSE)</f>
        <v>Emmelyn Spitale</v>
      </c>
      <c r="H54" s="145" t="str">
        <f>+VLOOKUP(F54,Participants!$A$1:$F$1449,4,FALSE)</f>
        <v>STL</v>
      </c>
      <c r="I54" s="145" t="str">
        <f>+VLOOKUP(F54,Participants!$A$1:$F$1449,5,FALSE)</f>
        <v>F</v>
      </c>
      <c r="J54" s="145">
        <f>+VLOOKUP(F54,Participants!$A$1:$F$1449,3,FALSE)</f>
        <v>4</v>
      </c>
      <c r="K54" s="145" t="str">
        <f>+VLOOKUP(F54,Participants!$A$1:$G$1449,7,FALSE)</f>
        <v>DEV2F</v>
      </c>
      <c r="L54" s="201">
        <f t="shared" si="1"/>
        <v>31</v>
      </c>
      <c r="M54" s="145"/>
      <c r="N54" s="197">
        <v>7</v>
      </c>
      <c r="O54" s="197">
        <v>9</v>
      </c>
    </row>
    <row r="55" spans="1:15" ht="15.75" customHeight="1">
      <c r="A55" s="198" t="s">
        <v>1640</v>
      </c>
      <c r="B55" s="205" t="s">
        <v>1695</v>
      </c>
      <c r="C55" s="205" t="s">
        <v>1665</v>
      </c>
      <c r="D55" s="205"/>
      <c r="E55" s="205"/>
      <c r="F55" s="204">
        <v>965</v>
      </c>
      <c r="G55" s="145" t="str">
        <f>+VLOOKUP(F55,Participants!$A$1:$F$1449,2,FALSE)</f>
        <v>Gianna Fuller</v>
      </c>
      <c r="H55" s="145" t="str">
        <f>+VLOOKUP(F55,Participants!$A$1:$F$1449,4,FALSE)</f>
        <v>BTA</v>
      </c>
      <c r="I55" s="145" t="str">
        <f>+VLOOKUP(F55,Participants!$A$1:$F$1449,5,FALSE)</f>
        <v>F</v>
      </c>
      <c r="J55" s="145">
        <f>+VLOOKUP(F55,Participants!$A$1:$F$1449,3,FALSE)</f>
        <v>4</v>
      </c>
      <c r="K55" s="145" t="str">
        <f>+VLOOKUP(F55,Participants!$A$1:$G$1449,7,FALSE)</f>
        <v>DEV2F</v>
      </c>
      <c r="L55" s="201">
        <f t="shared" si="1"/>
        <v>32</v>
      </c>
      <c r="M55" s="145"/>
      <c r="N55" s="197">
        <v>7</v>
      </c>
      <c r="O55" s="197">
        <v>8</v>
      </c>
    </row>
    <row r="56" spans="1:15" ht="15.75" customHeight="1">
      <c r="A56" s="198" t="s">
        <v>1616</v>
      </c>
      <c r="B56" s="205" t="s">
        <v>1722</v>
      </c>
      <c r="C56" s="205" t="s">
        <v>1710</v>
      </c>
      <c r="D56" s="205" t="s">
        <v>1754</v>
      </c>
      <c r="E56" s="205"/>
      <c r="F56" s="204">
        <v>1074</v>
      </c>
      <c r="G56" s="145" t="str">
        <f>+VLOOKUP(F56,Participants!$A$1:$F$1449,2,FALSE)</f>
        <v>Raina Johnson</v>
      </c>
      <c r="H56" s="145" t="str">
        <f>+VLOOKUP(F56,Participants!$A$1:$F$1449,4,FALSE)</f>
        <v>JFK</v>
      </c>
      <c r="I56" s="145" t="str">
        <f>+VLOOKUP(F56,Participants!$A$1:$F$1449,5,FALSE)</f>
        <v>F</v>
      </c>
      <c r="J56" s="145">
        <f>+VLOOKUP(F56,Participants!$A$1:$F$1449,3,FALSE)</f>
        <v>4</v>
      </c>
      <c r="K56" s="145" t="str">
        <f>+VLOOKUP(F56,Participants!$A$1:$G$1449,7,FALSE)</f>
        <v>DEV2F</v>
      </c>
      <c r="L56" s="201">
        <f t="shared" si="1"/>
        <v>33</v>
      </c>
      <c r="M56" s="145"/>
      <c r="N56" s="197">
        <v>7</v>
      </c>
      <c r="O56" s="197">
        <v>7</v>
      </c>
    </row>
    <row r="57" spans="1:15" ht="15.75" customHeight="1">
      <c r="A57" s="198" t="s">
        <v>1776</v>
      </c>
      <c r="B57" s="205" t="s">
        <v>1727</v>
      </c>
      <c r="C57" s="205" t="s">
        <v>1742</v>
      </c>
      <c r="D57" s="205" t="s">
        <v>1681</v>
      </c>
      <c r="E57" s="205"/>
      <c r="F57" s="204">
        <v>778</v>
      </c>
      <c r="G57" s="145" t="str">
        <f>+VLOOKUP(F57,Participants!$A$1:$F$1449,2,FALSE)</f>
        <v>Samantha Barker</v>
      </c>
      <c r="H57" s="145" t="str">
        <f>+VLOOKUP(F57,Participants!$A$1:$F$1449,4,FALSE)</f>
        <v>ANN</v>
      </c>
      <c r="I57" s="145" t="str">
        <f>+VLOOKUP(F57,Participants!$A$1:$F$1449,5,FALSE)</f>
        <v>F</v>
      </c>
      <c r="J57" s="145">
        <f>+VLOOKUP(F57,Participants!$A$1:$F$1449,3,FALSE)</f>
        <v>4</v>
      </c>
      <c r="K57" s="145" t="str">
        <f>+VLOOKUP(F57,Participants!$A$1:$G$1449,7,FALSE)</f>
        <v>DEV2F</v>
      </c>
      <c r="L57" s="201">
        <f t="shared" si="1"/>
        <v>34</v>
      </c>
      <c r="M57" s="145"/>
      <c r="N57" s="197">
        <v>7</v>
      </c>
      <c r="O57" s="197">
        <v>6</v>
      </c>
    </row>
    <row r="58" spans="1:15" ht="15.75" customHeight="1">
      <c r="A58" s="198" t="s">
        <v>81</v>
      </c>
      <c r="B58" s="203" t="s">
        <v>1722</v>
      </c>
      <c r="C58" s="203" t="s">
        <v>1699</v>
      </c>
      <c r="D58" s="203" t="s">
        <v>1781</v>
      </c>
      <c r="E58" s="203"/>
      <c r="F58" s="204">
        <v>392</v>
      </c>
      <c r="G58" s="145" t="str">
        <f>+VLOOKUP(F58,Participants!$A$1:$F$1449,2,FALSE)</f>
        <v>Anna Matecki</v>
      </c>
      <c r="H58" s="145" t="str">
        <f>+VLOOKUP(F58,Participants!$A$1:$F$1449,4,FALSE)</f>
        <v>STL</v>
      </c>
      <c r="I58" s="145" t="str">
        <f>+VLOOKUP(F58,Participants!$A$1:$F$1449,5,FALSE)</f>
        <v>F</v>
      </c>
      <c r="J58" s="145">
        <f>+VLOOKUP(F58,Participants!$A$1:$F$1449,3,FALSE)</f>
        <v>4</v>
      </c>
      <c r="K58" s="145" t="str">
        <f>+VLOOKUP(F58,Participants!$A$1:$G$1449,7,FALSE)</f>
        <v>DEV2F</v>
      </c>
      <c r="L58" s="201">
        <f t="shared" si="1"/>
        <v>35</v>
      </c>
      <c r="M58" s="145"/>
      <c r="N58" s="197">
        <v>7</v>
      </c>
      <c r="O58" s="197">
        <v>2</v>
      </c>
    </row>
    <row r="59" spans="1:15" ht="15.75" customHeight="1">
      <c r="A59" s="193" t="s">
        <v>84</v>
      </c>
      <c r="B59" s="208" t="s">
        <v>1707</v>
      </c>
      <c r="C59" s="208" t="s">
        <v>1786</v>
      </c>
      <c r="D59" s="208" t="s">
        <v>1720</v>
      </c>
      <c r="E59" s="208"/>
      <c r="F59" s="207">
        <v>971</v>
      </c>
      <c r="G59" s="144" t="str">
        <f>+VLOOKUP(F59,Participants!$A$1:$F$1449,2,FALSE)</f>
        <v>Anna Stickman</v>
      </c>
      <c r="H59" s="144" t="str">
        <f>+VLOOKUP(F59,Participants!$A$1:$F$1449,4,FALSE)</f>
        <v>PHL</v>
      </c>
      <c r="I59" s="144" t="str">
        <f>+VLOOKUP(F59,Participants!$A$1:$F$1449,5,FALSE)</f>
        <v>F</v>
      </c>
      <c r="J59" s="144">
        <f>+VLOOKUP(F59,Participants!$A$1:$F$1449,3,FALSE)</f>
        <v>4</v>
      </c>
      <c r="K59" s="144" t="str">
        <f>+VLOOKUP(F59,Participants!$A$1:$G$1449,7,FALSE)</f>
        <v>DEV2F</v>
      </c>
      <c r="L59" s="201">
        <f t="shared" si="1"/>
        <v>36</v>
      </c>
      <c r="M59" s="144"/>
      <c r="N59" s="197">
        <v>7</v>
      </c>
      <c r="O59" s="197">
        <v>1</v>
      </c>
    </row>
    <row r="60" spans="1:15" ht="15.75" customHeight="1">
      <c r="A60" s="198" t="s">
        <v>11</v>
      </c>
      <c r="B60" s="203" t="s">
        <v>1775</v>
      </c>
      <c r="C60" s="203" t="s">
        <v>1757</v>
      </c>
      <c r="D60" s="203" t="s">
        <v>1754</v>
      </c>
      <c r="E60" s="203"/>
      <c r="F60" s="204">
        <v>1095</v>
      </c>
      <c r="G60" s="145" t="str">
        <f>+VLOOKUP(F60,Participants!$A$1:$F$1449,2,FALSE)</f>
        <v>Tess Austin</v>
      </c>
      <c r="H60" s="145" t="str">
        <f>+VLOOKUP(F60,Participants!$A$1:$F$1449,4,FALSE)</f>
        <v>AAC</v>
      </c>
      <c r="I60" s="145" t="str">
        <f>+VLOOKUP(F60,Participants!$A$1:$F$1449,5,FALSE)</f>
        <v>F</v>
      </c>
      <c r="J60" s="145">
        <f>+VLOOKUP(F60,Participants!$A$1:$F$1449,3,FALSE)</f>
        <v>4</v>
      </c>
      <c r="K60" s="145" t="str">
        <f>+VLOOKUP(F60,Participants!$A$1:$G$1449,7,FALSE)</f>
        <v>DEV2F</v>
      </c>
      <c r="L60" s="201">
        <f t="shared" si="1"/>
        <v>37</v>
      </c>
      <c r="M60" s="145"/>
      <c r="N60" s="197">
        <v>7</v>
      </c>
      <c r="O60" s="197">
        <v>0</v>
      </c>
    </row>
    <row r="61" spans="1:15" ht="15.75" customHeight="1">
      <c r="A61" s="198" t="s">
        <v>90</v>
      </c>
      <c r="B61" s="203" t="s">
        <v>1781</v>
      </c>
      <c r="C61" s="203"/>
      <c r="D61" s="203"/>
      <c r="E61" s="203"/>
      <c r="F61" s="204">
        <v>839</v>
      </c>
      <c r="G61" s="145" t="str">
        <f>+VLOOKUP(F61,Participants!$A$1:$F$1449,2,FALSE)</f>
        <v>SARA RIDILLA</v>
      </c>
      <c r="H61" s="145" t="str">
        <f>+VLOOKUP(F61,Participants!$A$1:$F$1449,4,FALSE)</f>
        <v>SYL</v>
      </c>
      <c r="I61" s="145" t="str">
        <f>+VLOOKUP(F61,Participants!$A$1:$F$1449,5,FALSE)</f>
        <v>F</v>
      </c>
      <c r="J61" s="145">
        <f>+VLOOKUP(F61,Participants!$A$1:$F$1449,3,FALSE)</f>
        <v>3</v>
      </c>
      <c r="K61" s="145" t="str">
        <f>+VLOOKUP(F61,Participants!$A$1:$G$1449,7,FALSE)</f>
        <v>DEV2F</v>
      </c>
      <c r="L61" s="201">
        <f t="shared" si="1"/>
        <v>38</v>
      </c>
      <c r="M61" s="145"/>
      <c r="N61" s="197">
        <v>6</v>
      </c>
      <c r="O61" s="197">
        <v>10</v>
      </c>
    </row>
    <row r="62" spans="1:15" ht="15.75" customHeight="1">
      <c r="A62" s="193" t="s">
        <v>1703</v>
      </c>
      <c r="B62" s="208" t="s">
        <v>1788</v>
      </c>
      <c r="C62" s="208" t="s">
        <v>1789</v>
      </c>
      <c r="D62" s="208" t="s">
        <v>1790</v>
      </c>
      <c r="E62" s="208"/>
      <c r="F62" s="207">
        <v>166</v>
      </c>
      <c r="G62" s="144" t="str">
        <f>+VLOOKUP(F62,Participants!$A$1:$F$1449,2,FALSE)</f>
        <v>Madelyn Vernon</v>
      </c>
      <c r="H62" s="144" t="str">
        <f>+VLOOKUP(F62,Participants!$A$1:$F$1449,4,FALSE)</f>
        <v>PHA</v>
      </c>
      <c r="I62" s="144" t="str">
        <f>+VLOOKUP(F62,Participants!$A$1:$F$1449,5,FALSE)</f>
        <v>F</v>
      </c>
      <c r="J62" s="144">
        <f>+VLOOKUP(F62,Participants!$A$1:$F$1449,3,FALSE)</f>
        <v>4</v>
      </c>
      <c r="K62" s="144" t="str">
        <f>+VLOOKUP(F62,Participants!$A$1:$G$1449,7,FALSE)</f>
        <v>DEV2F</v>
      </c>
      <c r="L62" s="201">
        <f t="shared" si="1"/>
        <v>39</v>
      </c>
      <c r="M62" s="144"/>
      <c r="N62" s="197">
        <v>6</v>
      </c>
      <c r="O62" s="197">
        <v>6</v>
      </c>
    </row>
    <row r="63" spans="1:15" ht="15.75" customHeight="1">
      <c r="A63" s="193" t="s">
        <v>75</v>
      </c>
      <c r="B63" s="206" t="s">
        <v>1752</v>
      </c>
      <c r="C63" s="206" t="s">
        <v>1791</v>
      </c>
      <c r="D63" s="206" t="s">
        <v>1691</v>
      </c>
      <c r="E63" s="206"/>
      <c r="F63" s="207">
        <v>91</v>
      </c>
      <c r="G63" s="144" t="str">
        <f>+VLOOKUP(F63,Participants!$A$1:$F$1449,2,FALSE)</f>
        <v>Faith Williamson</v>
      </c>
      <c r="H63" s="144" t="str">
        <f>+VLOOKUP(F63,Participants!$A$1:$F$1449,4,FALSE)</f>
        <v>JAM</v>
      </c>
      <c r="I63" s="144" t="str">
        <f>+VLOOKUP(F63,Participants!$A$1:$F$1449,5,FALSE)</f>
        <v>F</v>
      </c>
      <c r="J63" s="144">
        <f>+VLOOKUP(F63,Participants!$A$1:$F$1449,3,FALSE)</f>
        <v>4</v>
      </c>
      <c r="K63" s="144" t="str">
        <f>+VLOOKUP(F63,Participants!$A$1:$G$1449,7,FALSE)</f>
        <v>DEV2F</v>
      </c>
      <c r="L63" s="201">
        <f t="shared" si="1"/>
        <v>40</v>
      </c>
      <c r="M63" s="144"/>
      <c r="N63" s="197">
        <v>6</v>
      </c>
      <c r="O63" s="197">
        <v>4</v>
      </c>
    </row>
    <row r="64" spans="1:15" ht="15.75" customHeight="1">
      <c r="A64" s="193" t="s">
        <v>39</v>
      </c>
      <c r="B64" s="206" t="s">
        <v>1691</v>
      </c>
      <c r="C64" s="206" t="s">
        <v>1792</v>
      </c>
      <c r="D64" s="206" t="s">
        <v>1756</v>
      </c>
      <c r="E64" s="206"/>
      <c r="F64" s="207">
        <v>765</v>
      </c>
      <c r="G64" s="144" t="str">
        <f>+VLOOKUP(F64,Participants!$A$1:$F$1449,2,FALSE)</f>
        <v>Lilianna Woessner</v>
      </c>
      <c r="H64" s="144" t="str">
        <f>+VLOOKUP(F64,Participants!$A$1:$F$1449,4,FALSE)</f>
        <v>HTS</v>
      </c>
      <c r="I64" s="144" t="str">
        <f>+VLOOKUP(F64,Participants!$A$1:$F$1449,5,FALSE)</f>
        <v>F</v>
      </c>
      <c r="J64" s="144">
        <f>+VLOOKUP(F64,Participants!$A$1:$F$1449,3,FALSE)</f>
        <v>3</v>
      </c>
      <c r="K64" s="144" t="str">
        <f>+VLOOKUP(F64,Participants!$A$1:$G$1449,7,FALSE)</f>
        <v>DEV2F</v>
      </c>
      <c r="L64" s="201">
        <f t="shared" si="1"/>
        <v>41</v>
      </c>
      <c r="M64" s="144"/>
      <c r="N64" s="197">
        <v>6</v>
      </c>
      <c r="O64" s="197">
        <v>3</v>
      </c>
    </row>
    <row r="65" spans="1:28" ht="15.75" customHeight="1">
      <c r="A65" s="200" t="s">
        <v>87</v>
      </c>
      <c r="B65" s="206" t="s">
        <v>1792</v>
      </c>
      <c r="C65" s="206" t="s">
        <v>1795</v>
      </c>
      <c r="D65" s="206" t="s">
        <v>1720</v>
      </c>
      <c r="E65" s="206"/>
      <c r="F65" s="207">
        <v>1155</v>
      </c>
      <c r="G65" s="144" t="str">
        <f>+VLOOKUP(F65,Participants!$A$1:$F$1449,2,FALSE)</f>
        <v>Taylor Smolinski</v>
      </c>
      <c r="H65" s="144" t="str">
        <f>+VLOOKUP(F65,Participants!$A$1:$F$1449,4,FALSE)</f>
        <v>SRT</v>
      </c>
      <c r="I65" s="144" t="str">
        <f>+VLOOKUP(F65,Participants!$A$1:$F$1449,5,FALSE)</f>
        <v>F</v>
      </c>
      <c r="J65" s="144">
        <f>+VLOOKUP(F65,Participants!$A$1:$F$1449,3,FALSE)</f>
        <v>4</v>
      </c>
      <c r="K65" s="144" t="str">
        <f>+VLOOKUP(F65,Participants!$A$1:$G$1449,7,FALSE)</f>
        <v>DEV2F</v>
      </c>
      <c r="L65" s="201">
        <f t="shared" si="1"/>
        <v>42</v>
      </c>
      <c r="M65" s="144"/>
      <c r="N65" s="197">
        <v>6</v>
      </c>
      <c r="O65" s="197">
        <v>2</v>
      </c>
    </row>
    <row r="66" spans="1:28" ht="15.75" customHeight="1">
      <c r="A66" s="200" t="s">
        <v>87</v>
      </c>
      <c r="B66" s="206" t="s">
        <v>1786</v>
      </c>
      <c r="C66" s="206" t="s">
        <v>1796</v>
      </c>
      <c r="D66" s="206" t="s">
        <v>1797</v>
      </c>
      <c r="E66" s="206"/>
      <c r="F66" s="207">
        <v>1150</v>
      </c>
      <c r="G66" s="144" t="str">
        <f>+VLOOKUP(F66,Participants!$A$1:$F$1449,2,FALSE)</f>
        <v>Paige Yura</v>
      </c>
      <c r="H66" s="144" t="str">
        <f>+VLOOKUP(F66,Participants!$A$1:$F$1449,4,FALSE)</f>
        <v>SRT</v>
      </c>
      <c r="I66" s="144" t="str">
        <f>+VLOOKUP(F66,Participants!$A$1:$F$1449,5,FALSE)</f>
        <v>F</v>
      </c>
      <c r="J66" s="144">
        <f>+VLOOKUP(F66,Participants!$A$1:$F$1449,3,FALSE)</f>
        <v>4</v>
      </c>
      <c r="K66" s="144" t="str">
        <f>+VLOOKUP(F66,Participants!$A$1:$G$1449,7,FALSE)</f>
        <v>DEV2F</v>
      </c>
      <c r="L66" s="201">
        <f t="shared" si="1"/>
        <v>43</v>
      </c>
      <c r="M66" s="144"/>
      <c r="N66" s="197">
        <v>6</v>
      </c>
      <c r="O66" s="197">
        <v>1</v>
      </c>
    </row>
    <row r="67" spans="1:28" ht="15.75" customHeight="1">
      <c r="A67" s="198" t="s">
        <v>81</v>
      </c>
      <c r="B67" s="205" t="s">
        <v>1756</v>
      </c>
      <c r="C67" s="205" t="s">
        <v>1792</v>
      </c>
      <c r="D67" s="205" t="s">
        <v>1767</v>
      </c>
      <c r="E67" s="205"/>
      <c r="F67" s="204">
        <v>419</v>
      </c>
      <c r="G67" s="145" t="str">
        <f>+VLOOKUP(F67,Participants!$A$1:$F$1449,2,FALSE)</f>
        <v>Piper Davis</v>
      </c>
      <c r="H67" s="145" t="str">
        <f>+VLOOKUP(F67,Participants!$A$1:$F$1449,4,FALSE)</f>
        <v>STL</v>
      </c>
      <c r="I67" s="145" t="str">
        <f>+VLOOKUP(F67,Participants!$A$1:$F$1449,5,FALSE)</f>
        <v>F</v>
      </c>
      <c r="J67" s="145">
        <f>+VLOOKUP(F67,Participants!$A$1:$F$1449,3,FALSE)</f>
        <v>4</v>
      </c>
      <c r="K67" s="145" t="str">
        <f>+VLOOKUP(F67,Participants!$A$1:$G$1449,7,FALSE)</f>
        <v>DEV2F</v>
      </c>
      <c r="L67" s="201">
        <f t="shared" si="1"/>
        <v>44</v>
      </c>
      <c r="M67" s="145"/>
      <c r="N67" s="197">
        <v>6</v>
      </c>
      <c r="O67" s="197">
        <v>0</v>
      </c>
    </row>
    <row r="68" spans="1:28" ht="15.75" customHeight="1">
      <c r="A68" s="198" t="s">
        <v>90</v>
      </c>
      <c r="B68" s="203" t="s">
        <v>1771</v>
      </c>
      <c r="C68" s="203" t="s">
        <v>1798</v>
      </c>
      <c r="D68" s="203" t="s">
        <v>1778</v>
      </c>
      <c r="E68" s="203"/>
      <c r="F68" s="204">
        <v>837</v>
      </c>
      <c r="G68" s="145" t="str">
        <f>+VLOOKUP(F68,Participants!$A$1:$F$1449,2,FALSE)</f>
        <v>KELSEY MALLOY</v>
      </c>
      <c r="H68" s="145" t="str">
        <f>+VLOOKUP(F68,Participants!$A$1:$F$1449,4,FALSE)</f>
        <v>SYL</v>
      </c>
      <c r="I68" s="145" t="str">
        <f>+VLOOKUP(F68,Participants!$A$1:$F$1449,5,FALSE)</f>
        <v>F</v>
      </c>
      <c r="J68" s="145">
        <f>+VLOOKUP(F68,Participants!$A$1:$F$1449,3,FALSE)</f>
        <v>3</v>
      </c>
      <c r="K68" s="145" t="str">
        <f>+VLOOKUP(F68,Participants!$A$1:$G$1449,7,FALSE)</f>
        <v>DEV2F</v>
      </c>
      <c r="L68" s="201">
        <f t="shared" si="1"/>
        <v>45</v>
      </c>
      <c r="M68" s="145"/>
      <c r="N68" s="197">
        <v>5</v>
      </c>
      <c r="O68" s="197">
        <v>10</v>
      </c>
    </row>
    <row r="69" spans="1:28" ht="15.75" customHeight="1">
      <c r="A69" s="198" t="s">
        <v>1640</v>
      </c>
      <c r="B69" s="203" t="s">
        <v>1767</v>
      </c>
      <c r="C69" s="203"/>
      <c r="D69" s="203"/>
      <c r="E69" s="203"/>
      <c r="F69" s="204">
        <v>965</v>
      </c>
      <c r="G69" s="145" t="str">
        <f>+VLOOKUP(F69,Participants!$A$1:$F$1449,2,FALSE)</f>
        <v>Gianna Fuller</v>
      </c>
      <c r="H69" s="145" t="str">
        <f>+VLOOKUP(F69,Participants!$A$1:$F$1449,4,FALSE)</f>
        <v>BTA</v>
      </c>
      <c r="I69" s="145" t="str">
        <f>+VLOOKUP(F69,Participants!$A$1:$F$1449,5,FALSE)</f>
        <v>F</v>
      </c>
      <c r="J69" s="145">
        <f>+VLOOKUP(F69,Participants!$A$1:$F$1449,3,FALSE)</f>
        <v>4</v>
      </c>
      <c r="K69" s="145" t="str">
        <f>+VLOOKUP(F69,Participants!$A$1:$G$1449,7,FALSE)</f>
        <v>DEV2F</v>
      </c>
      <c r="L69" s="201">
        <f t="shared" si="1"/>
        <v>46</v>
      </c>
      <c r="M69" s="145"/>
      <c r="N69" s="197">
        <v>5</v>
      </c>
      <c r="O69" s="197">
        <v>8</v>
      </c>
    </row>
    <row r="70" spans="1:28" ht="15.75" customHeight="1">
      <c r="A70" s="198" t="s">
        <v>1640</v>
      </c>
      <c r="B70" s="203" t="s">
        <v>1800</v>
      </c>
      <c r="C70" s="203" t="s">
        <v>1801</v>
      </c>
      <c r="D70" s="203"/>
      <c r="E70" s="203"/>
      <c r="F70" s="204">
        <v>920</v>
      </c>
      <c r="G70" s="145" t="str">
        <f>+VLOOKUP(F70,Participants!$A$1:$F$1449,2,FALSE)</f>
        <v>Alaina Long</v>
      </c>
      <c r="H70" s="145" t="str">
        <f>+VLOOKUP(F70,Participants!$A$1:$F$1449,4,FALSE)</f>
        <v>BTA</v>
      </c>
      <c r="I70" s="145" t="str">
        <f>+VLOOKUP(F70,Participants!$A$1:$F$1449,5,FALSE)</f>
        <v>F</v>
      </c>
      <c r="J70" s="145">
        <f>+VLOOKUP(F70,Participants!$A$1:$F$1449,3,FALSE)</f>
        <v>3</v>
      </c>
      <c r="K70" s="145" t="str">
        <f>+VLOOKUP(F70,Participants!$A$1:$G$1449,7,FALSE)</f>
        <v>DEV2F</v>
      </c>
      <c r="L70" s="201">
        <f t="shared" si="1"/>
        <v>47</v>
      </c>
      <c r="M70" s="145"/>
      <c r="N70" s="197">
        <v>5</v>
      </c>
      <c r="O70" s="197">
        <v>0</v>
      </c>
    </row>
    <row r="71" spans="1:28" ht="15.75" customHeight="1">
      <c r="A71" s="193" t="s">
        <v>1689</v>
      </c>
      <c r="B71" s="208" t="s">
        <v>1795</v>
      </c>
      <c r="C71" s="208" t="s">
        <v>1763</v>
      </c>
      <c r="D71" s="208" t="s">
        <v>1795</v>
      </c>
      <c r="E71" s="208"/>
      <c r="F71" s="207">
        <v>117</v>
      </c>
      <c r="G71" s="144" t="str">
        <f>+VLOOKUP(F71,Participants!$A$1:$F$1449,2,FALSE)</f>
        <v>Dakota Kuniak</v>
      </c>
      <c r="H71" s="144" t="str">
        <f>+VLOOKUP(F71,Participants!$A$1:$F$1449,4,FALSE)</f>
        <v>OLBS</v>
      </c>
      <c r="I71" s="144" t="str">
        <f>+VLOOKUP(F71,Participants!$A$1:$F$1449,5,FALSE)</f>
        <v>F</v>
      </c>
      <c r="J71" s="144">
        <f>+VLOOKUP(F71,Participants!$A$1:$F$1449,3,FALSE)</f>
        <v>3</v>
      </c>
      <c r="K71" s="144" t="str">
        <f>+VLOOKUP(F71,Participants!$A$1:$G$1449,7,FALSE)</f>
        <v>DEV2F</v>
      </c>
      <c r="L71" s="201">
        <f t="shared" si="1"/>
        <v>48</v>
      </c>
      <c r="M71" s="144"/>
      <c r="N71" s="197">
        <v>5</v>
      </c>
      <c r="O71" s="197">
        <v>0</v>
      </c>
    </row>
    <row r="72" spans="1:28" ht="15.75" customHeight="1">
      <c r="A72" s="198" t="s">
        <v>1677</v>
      </c>
      <c r="B72" s="203" t="s">
        <v>1804</v>
      </c>
      <c r="C72" s="203" t="s">
        <v>1805</v>
      </c>
      <c r="D72" s="203" t="s">
        <v>1806</v>
      </c>
      <c r="E72" s="203"/>
      <c r="F72" s="204">
        <v>296</v>
      </c>
      <c r="G72" s="145" t="str">
        <f>+VLOOKUP(F72,Participants!$A$1:$F$1449,2,FALSE)</f>
        <v>Lillie Martin</v>
      </c>
      <c r="H72" s="145" t="str">
        <f>+VLOOKUP(F72,Participants!$A$1:$F$1449,4,FALSE)</f>
        <v>DMA</v>
      </c>
      <c r="I72" s="145" t="str">
        <f>+VLOOKUP(F72,Participants!$A$1:$F$1449,5,FALSE)</f>
        <v>F</v>
      </c>
      <c r="J72" s="145">
        <f>+VLOOKUP(F72,Participants!$A$1:$F$1449,3,FALSE)</f>
        <v>3</v>
      </c>
      <c r="K72" s="145" t="str">
        <f>+VLOOKUP(F72,Participants!$A$1:$G$1449,7,FALSE)</f>
        <v>DEV2F</v>
      </c>
      <c r="L72" s="201">
        <f t="shared" si="1"/>
        <v>49</v>
      </c>
      <c r="M72" s="145"/>
      <c r="N72" s="197">
        <v>4</v>
      </c>
      <c r="O72" s="197">
        <v>5</v>
      </c>
    </row>
    <row r="73" spans="1:28" ht="15.75" customHeight="1">
      <c r="A73" s="99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</row>
    <row r="74" spans="1:28" ht="15.75" customHeight="1">
      <c r="A74" s="99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</row>
    <row r="75" spans="1:28" ht="15.75" customHeight="1">
      <c r="A75" s="99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</row>
    <row r="76" spans="1:28" ht="15.75" customHeight="1">
      <c r="A76" s="109"/>
      <c r="B76" s="110" t="s">
        <v>16</v>
      </c>
      <c r="C76" s="110" t="s">
        <v>19</v>
      </c>
      <c r="D76" s="110" t="s">
        <v>25</v>
      </c>
      <c r="E76" s="87" t="s">
        <v>28</v>
      </c>
      <c r="F76" s="86" t="s">
        <v>31</v>
      </c>
      <c r="G76" s="86" t="s">
        <v>34</v>
      </c>
      <c r="H76" s="86" t="s">
        <v>40</v>
      </c>
      <c r="I76" s="86" t="s">
        <v>42</v>
      </c>
      <c r="J76" s="86" t="s">
        <v>44</v>
      </c>
      <c r="K76" s="86" t="s">
        <v>47</v>
      </c>
      <c r="L76" s="86" t="s">
        <v>37</v>
      </c>
      <c r="M76" s="86" t="s">
        <v>50</v>
      </c>
      <c r="N76" s="86" t="s">
        <v>53</v>
      </c>
      <c r="O76" s="86" t="s">
        <v>58</v>
      </c>
      <c r="P76" s="86" t="s">
        <v>61</v>
      </c>
      <c r="Q76" s="86" t="s">
        <v>64</v>
      </c>
      <c r="R76" s="86" t="s">
        <v>67</v>
      </c>
      <c r="S76" s="86" t="s">
        <v>70</v>
      </c>
      <c r="T76" s="86" t="s">
        <v>73</v>
      </c>
      <c r="U76" s="86" t="s">
        <v>76</v>
      </c>
      <c r="V76" s="86" t="s">
        <v>79</v>
      </c>
      <c r="W76" s="86" t="s">
        <v>82</v>
      </c>
      <c r="X76" s="86" t="s">
        <v>85</v>
      </c>
      <c r="Y76" t="s">
        <v>88</v>
      </c>
      <c r="Z76" t="s">
        <v>91</v>
      </c>
      <c r="AA76" t="s">
        <v>94</v>
      </c>
      <c r="AB76" s="86" t="s">
        <v>1320</v>
      </c>
    </row>
    <row r="77" spans="1:28" ht="15.75" customHeight="1">
      <c r="A77" s="109" t="s">
        <v>56</v>
      </c>
      <c r="B77" s="102">
        <f t="shared" ref="B77:AA77" si="2">+SUMIFS($M$2:$M$72,$K$2:$K$72,$A77,$H$2:$H$72,B$76)</f>
        <v>0</v>
      </c>
      <c r="C77" s="102">
        <f t="shared" si="2"/>
        <v>0</v>
      </c>
      <c r="D77" s="102">
        <f t="shared" si="2"/>
        <v>0</v>
      </c>
      <c r="E77">
        <f t="shared" si="2"/>
        <v>0</v>
      </c>
      <c r="F77">
        <f t="shared" si="2"/>
        <v>0</v>
      </c>
      <c r="G77">
        <f t="shared" si="2"/>
        <v>0</v>
      </c>
      <c r="H77">
        <f t="shared" si="2"/>
        <v>0</v>
      </c>
      <c r="I77">
        <f t="shared" si="2"/>
        <v>0</v>
      </c>
      <c r="J77">
        <f t="shared" si="2"/>
        <v>0</v>
      </c>
      <c r="K77">
        <f t="shared" si="2"/>
        <v>0</v>
      </c>
      <c r="L77">
        <f t="shared" si="2"/>
        <v>0</v>
      </c>
      <c r="M77">
        <f t="shared" si="2"/>
        <v>0</v>
      </c>
      <c r="N77">
        <f t="shared" si="2"/>
        <v>0</v>
      </c>
      <c r="O77">
        <f t="shared" si="2"/>
        <v>0</v>
      </c>
      <c r="P77">
        <f t="shared" si="2"/>
        <v>0</v>
      </c>
      <c r="Q77">
        <f t="shared" si="2"/>
        <v>0</v>
      </c>
      <c r="R77">
        <f t="shared" si="2"/>
        <v>0</v>
      </c>
      <c r="S77">
        <f t="shared" si="2"/>
        <v>0</v>
      </c>
      <c r="T77">
        <f t="shared" si="2"/>
        <v>0</v>
      </c>
      <c r="U77">
        <f t="shared" si="2"/>
        <v>0</v>
      </c>
      <c r="V77">
        <f t="shared" si="2"/>
        <v>0</v>
      </c>
      <c r="W77">
        <f t="shared" si="2"/>
        <v>0</v>
      </c>
      <c r="X77">
        <f t="shared" si="2"/>
        <v>0</v>
      </c>
      <c r="Y77">
        <f t="shared" si="2"/>
        <v>0</v>
      </c>
      <c r="Z77">
        <f t="shared" si="2"/>
        <v>0</v>
      </c>
      <c r="AA77">
        <f t="shared" si="2"/>
        <v>0</v>
      </c>
      <c r="AB77">
        <f>SUM(B77:AA77)</f>
        <v>0</v>
      </c>
    </row>
    <row r="78" spans="1:28" ht="15.75" customHeight="1">
      <c r="A78" s="109"/>
      <c r="B78" s="102"/>
      <c r="C78" s="102"/>
      <c r="D78" s="102"/>
    </row>
    <row r="79" spans="1:28" ht="15.75" customHeight="1">
      <c r="A79" s="109"/>
      <c r="B79" s="102"/>
      <c r="C79" s="102"/>
      <c r="D79" s="102"/>
    </row>
    <row r="80" spans="1:28" ht="15.75" customHeight="1">
      <c r="A80" s="99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</row>
    <row r="81" spans="1:13" ht="15.75" customHeight="1">
      <c r="A81" s="99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</row>
    <row r="82" spans="1:13" ht="15.75" customHeight="1">
      <c r="A82" s="99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</row>
    <row r="83" spans="1:13" ht="15.75" customHeight="1">
      <c r="A83" s="99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</row>
    <row r="84" spans="1:13" ht="15.75" customHeight="1">
      <c r="A84" s="99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</row>
    <row r="85" spans="1:13" ht="15.75" customHeight="1">
      <c r="A85" s="99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</row>
    <row r="86" spans="1:13" ht="15.75" customHeight="1">
      <c r="A86" s="99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</row>
    <row r="87" spans="1:13" ht="15.75" customHeight="1">
      <c r="A87" s="99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</row>
    <row r="88" spans="1:13" ht="15.75" customHeight="1">
      <c r="A88" s="99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</row>
    <row r="89" spans="1:13" ht="15.75" customHeight="1">
      <c r="A89" s="99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</row>
    <row r="90" spans="1:13" ht="15.75" customHeight="1">
      <c r="A90" s="99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</row>
    <row r="91" spans="1:13" ht="15.75" customHeight="1">
      <c r="A91" s="99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</row>
    <row r="92" spans="1:13" ht="15.75" customHeight="1">
      <c r="A92" s="99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</row>
    <row r="93" spans="1:13" ht="15.75" customHeight="1">
      <c r="A93" s="99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</row>
    <row r="94" spans="1:13" ht="15.75" customHeight="1">
      <c r="A94" s="99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</row>
    <row r="95" spans="1:13" ht="15.75" customHeight="1">
      <c r="A95" s="99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</row>
    <row r="96" spans="1:13" ht="15.75" customHeight="1">
      <c r="A96" s="99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</row>
    <row r="97" spans="1:13" ht="15.75" customHeight="1">
      <c r="A97" s="99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</row>
    <row r="98" spans="1:13" ht="15.75" customHeight="1">
      <c r="A98" s="99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</row>
    <row r="99" spans="1:13" ht="15.75" customHeight="1">
      <c r="A99" s="99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</row>
    <row r="100" spans="1:13" ht="15.75" customHeight="1">
      <c r="A100" s="99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</row>
    <row r="101" spans="1:13" ht="15.75" customHeight="1">
      <c r="A101" s="99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</row>
    <row r="102" spans="1:13" ht="15.75" customHeight="1">
      <c r="A102" s="99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</row>
    <row r="103" spans="1:13" ht="15.75" customHeight="1">
      <c r="A103" s="99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</row>
    <row r="104" spans="1:13" ht="15.75" customHeight="1">
      <c r="A104" s="99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</row>
    <row r="105" spans="1:13" ht="15.75" customHeight="1">
      <c r="A105" s="99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</row>
    <row r="106" spans="1:13" ht="15.75" customHeight="1">
      <c r="A106" s="99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</row>
    <row r="107" spans="1:13" ht="15.75" customHeight="1">
      <c r="A107" s="99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</row>
    <row r="108" spans="1:13" ht="15.75" customHeight="1">
      <c r="A108" s="99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</row>
    <row r="109" spans="1:13" ht="15.75" customHeight="1">
      <c r="A109" s="99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</row>
    <row r="110" spans="1:13" ht="15.75" customHeight="1">
      <c r="A110" s="99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</row>
    <row r="111" spans="1:13" ht="15.75" customHeight="1">
      <c r="A111" s="99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</row>
    <row r="112" spans="1:13" ht="15.75" customHeight="1">
      <c r="A112" s="99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</row>
    <row r="113" spans="1:13" ht="15.75" customHeight="1">
      <c r="A113" s="99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</row>
    <row r="114" spans="1:13" ht="15.75" customHeight="1">
      <c r="A114" s="99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</row>
    <row r="115" spans="1:13" ht="15.75" customHeight="1">
      <c r="A115" s="99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</row>
    <row r="116" spans="1:13" ht="15.75" customHeight="1">
      <c r="A116" s="99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</row>
    <row r="117" spans="1:13" ht="15.75" customHeight="1">
      <c r="A117" s="99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</row>
    <row r="118" spans="1:13" ht="15.75" customHeight="1">
      <c r="A118" s="99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</row>
    <row r="119" spans="1:13" ht="15.75" customHeight="1">
      <c r="A119" s="99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</row>
    <row r="120" spans="1:13" ht="15.75" customHeight="1">
      <c r="A120" s="99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</row>
    <row r="121" spans="1:13" ht="15.75" customHeight="1">
      <c r="A121" s="99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</row>
    <row r="122" spans="1:13" ht="15.75" customHeight="1">
      <c r="A122" s="99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</row>
    <row r="123" spans="1:13" ht="15.75" customHeight="1">
      <c r="A123" s="99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</row>
    <row r="124" spans="1:13" ht="15.75" customHeight="1">
      <c r="A124" s="99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</row>
    <row r="125" spans="1:13" ht="15.75" customHeight="1">
      <c r="A125" s="99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</row>
    <row r="126" spans="1:13" ht="15.75" customHeight="1">
      <c r="A126" s="99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</row>
    <row r="127" spans="1:13" ht="15.75" customHeight="1">
      <c r="A127" s="99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</row>
    <row r="128" spans="1:13" ht="15.75" customHeight="1">
      <c r="A128" s="99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</row>
    <row r="129" spans="1:13" ht="15.75" customHeight="1">
      <c r="A129" s="99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</row>
    <row r="130" spans="1:13" ht="15.75" customHeight="1">
      <c r="A130" s="99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</row>
    <row r="131" spans="1:13" ht="15.75" customHeight="1">
      <c r="A131" s="99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</row>
    <row r="132" spans="1:13" ht="15.75" customHeight="1">
      <c r="A132" s="99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</row>
    <row r="133" spans="1:13" ht="15.75" customHeight="1">
      <c r="A133" s="99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</row>
    <row r="134" spans="1:13" ht="15.75" customHeight="1">
      <c r="A134" s="99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</row>
    <row r="135" spans="1:13" ht="15.75" customHeight="1">
      <c r="A135" s="99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</row>
    <row r="136" spans="1:13" ht="15.75" customHeight="1">
      <c r="A136" s="99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</row>
    <row r="137" spans="1:13" ht="15.75" customHeight="1">
      <c r="A137" s="99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</row>
    <row r="138" spans="1:13" ht="15.75" customHeight="1">
      <c r="A138" s="99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</row>
    <row r="139" spans="1:13" ht="15.75" customHeight="1">
      <c r="A139" s="99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</row>
    <row r="140" spans="1:13" ht="15.75" customHeight="1">
      <c r="A140" s="99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</row>
    <row r="141" spans="1:13" ht="15.75" customHeight="1">
      <c r="A141" s="99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</row>
    <row r="142" spans="1:13" ht="15.75" customHeight="1">
      <c r="A142" s="99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</row>
    <row r="143" spans="1:13" ht="15.75" customHeight="1">
      <c r="A143" s="99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</row>
    <row r="144" spans="1:13" ht="15.75" customHeight="1">
      <c r="A144" s="99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</row>
    <row r="145" spans="1:13" ht="15.75" customHeight="1">
      <c r="A145" s="99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</row>
    <row r="146" spans="1:13" ht="15.75" customHeight="1">
      <c r="A146" s="99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</row>
    <row r="147" spans="1:13" ht="15.75" customHeight="1">
      <c r="A147" s="99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</row>
    <row r="148" spans="1:13" ht="15.75" customHeight="1">
      <c r="A148" s="99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</row>
    <row r="149" spans="1:13" ht="15.75" customHeight="1">
      <c r="A149" s="99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</row>
    <row r="150" spans="1:13" ht="15.75" customHeight="1">
      <c r="A150" s="99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</row>
    <row r="151" spans="1:13" ht="15.75" customHeight="1">
      <c r="A151" s="99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</row>
    <row r="152" spans="1:13" ht="15.75" customHeight="1">
      <c r="A152" s="99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</row>
    <row r="153" spans="1:13" ht="15.75" customHeight="1">
      <c r="A153" s="99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</row>
    <row r="154" spans="1:13" ht="15.75" customHeight="1">
      <c r="A154" s="99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</row>
    <row r="155" spans="1:13" ht="15.75" customHeight="1">
      <c r="A155" s="99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</row>
    <row r="156" spans="1:13" ht="15.75" customHeight="1">
      <c r="A156" s="99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</row>
    <row r="157" spans="1:13" ht="15.75" customHeight="1">
      <c r="A157" s="99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</row>
    <row r="158" spans="1:13" ht="15.75" customHeight="1">
      <c r="A158" s="99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</row>
    <row r="159" spans="1:13" ht="15.75" customHeight="1">
      <c r="A159" s="99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</row>
    <row r="160" spans="1:13" ht="15.75" customHeight="1">
      <c r="A160" s="99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</row>
    <row r="161" spans="1:13" ht="15.75" customHeight="1">
      <c r="A161" s="99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</row>
    <row r="162" spans="1:13" ht="15.75" customHeight="1">
      <c r="A162" s="99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</row>
    <row r="163" spans="1:13" ht="15.75" customHeight="1">
      <c r="A163" s="99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</row>
    <row r="164" spans="1:13" ht="15.75" customHeight="1">
      <c r="A164" s="99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</row>
    <row r="165" spans="1:13" ht="15.75" customHeight="1">
      <c r="A165" s="99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</row>
    <row r="166" spans="1:13" ht="15.75" customHeight="1">
      <c r="A166" s="99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</row>
    <row r="167" spans="1:13" ht="15.75" customHeight="1">
      <c r="A167" s="99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</row>
    <row r="168" spans="1:13" ht="15.75" customHeight="1">
      <c r="A168" s="99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</row>
    <row r="169" spans="1:13" ht="15.75" customHeight="1">
      <c r="A169" s="99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</row>
    <row r="170" spans="1:13" ht="15.75" customHeight="1">
      <c r="A170" s="99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</row>
    <row r="171" spans="1:13" ht="15.75" customHeight="1">
      <c r="A171" s="99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</row>
    <row r="172" spans="1:13" ht="15.75" customHeight="1">
      <c r="A172" s="99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</row>
    <row r="173" spans="1:13" ht="15.75" customHeight="1">
      <c r="A173" s="99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</row>
    <row r="174" spans="1:13" ht="15.75" customHeight="1">
      <c r="A174" s="99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</row>
    <row r="175" spans="1:13" ht="15.75" customHeight="1">
      <c r="A175" s="99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</row>
    <row r="176" spans="1:13" ht="15.75" customHeight="1">
      <c r="A176" s="99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</row>
    <row r="177" spans="1:13" ht="15.75" customHeight="1">
      <c r="A177" s="99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</row>
    <row r="178" spans="1:13" ht="15.75" customHeight="1">
      <c r="A178" s="99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</row>
    <row r="179" spans="1:13" ht="15.75" customHeight="1">
      <c r="A179" s="99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</row>
    <row r="180" spans="1:13" ht="15.75" customHeight="1">
      <c r="A180" s="99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</row>
    <row r="181" spans="1:13" ht="15.75" customHeight="1">
      <c r="A181" s="99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</row>
    <row r="182" spans="1:13" ht="15.75" customHeight="1">
      <c r="A182" s="99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</row>
    <row r="183" spans="1:13" ht="15.75" customHeight="1">
      <c r="A183" s="99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</row>
    <row r="184" spans="1:13" ht="15.75" customHeight="1">
      <c r="A184" s="99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</row>
    <row r="185" spans="1:13" ht="15.75" customHeight="1">
      <c r="A185" s="99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</row>
    <row r="186" spans="1:13" ht="15.75" customHeight="1">
      <c r="A186" s="99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</row>
    <row r="187" spans="1:13" ht="15.75" customHeight="1">
      <c r="A187" s="99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</row>
    <row r="188" spans="1:13" ht="15.75" customHeight="1">
      <c r="A188" s="99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</row>
    <row r="189" spans="1:13" ht="15.75" customHeight="1">
      <c r="A189" s="99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</row>
    <row r="190" spans="1:13" ht="15.75" customHeight="1">
      <c r="A190" s="99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</row>
    <row r="191" spans="1:13" ht="15.75" customHeight="1">
      <c r="A191" s="99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</row>
    <row r="192" spans="1:13" ht="15.75" customHeight="1">
      <c r="A192" s="99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</row>
    <row r="193" spans="1:13" ht="15.75" customHeight="1">
      <c r="A193" s="99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</row>
    <row r="194" spans="1:13" ht="15.75" customHeight="1">
      <c r="A194" s="99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</row>
    <row r="195" spans="1:13" ht="15.75" customHeight="1">
      <c r="A195" s="99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</row>
    <row r="196" spans="1:13" ht="15.75" customHeight="1">
      <c r="A196" s="99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</row>
    <row r="197" spans="1:13" ht="15.75" customHeight="1">
      <c r="A197" s="99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</row>
    <row r="198" spans="1:13" ht="15.75" customHeight="1">
      <c r="A198" s="99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</row>
    <row r="199" spans="1:13" ht="15.75" customHeight="1">
      <c r="A199" s="99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</row>
    <row r="200" spans="1:13" ht="15.75" customHeight="1">
      <c r="A200" s="99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</row>
    <row r="201" spans="1:13" ht="15.75" customHeight="1">
      <c r="A201" s="99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</row>
    <row r="202" spans="1:13" ht="15.75" customHeight="1">
      <c r="A202" s="99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</row>
    <row r="203" spans="1:13" ht="15.75" customHeight="1">
      <c r="A203" s="99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</row>
    <row r="204" spans="1:13" ht="15.75" customHeight="1">
      <c r="A204" s="99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</row>
    <row r="205" spans="1:13" ht="15.75" customHeight="1">
      <c r="A205" s="99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</row>
    <row r="206" spans="1:13" ht="15.75" customHeight="1">
      <c r="A206" s="99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</row>
    <row r="207" spans="1:13" ht="15.75" customHeight="1">
      <c r="A207" s="99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</row>
    <row r="208" spans="1:13" ht="15.75" customHeight="1">
      <c r="A208" s="99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</row>
    <row r="209" spans="1:13" ht="15.75" customHeight="1">
      <c r="A209" s="99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</row>
    <row r="210" spans="1:13" ht="15.75" customHeight="1">
      <c r="A210" s="99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</row>
    <row r="211" spans="1:13" ht="15.75" customHeight="1">
      <c r="A211" s="99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</row>
    <row r="212" spans="1:13" ht="15.75" customHeight="1">
      <c r="A212" s="99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</row>
    <row r="213" spans="1:13" ht="15.75" customHeight="1">
      <c r="A213" s="99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</row>
    <row r="214" spans="1:13" ht="15.75" customHeight="1">
      <c r="A214" s="99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</row>
    <row r="215" spans="1:13" ht="15.75" customHeight="1">
      <c r="A215" s="99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</row>
    <row r="216" spans="1:13" ht="15.75" customHeight="1">
      <c r="A216" s="99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</row>
    <row r="217" spans="1:13" ht="15.75" customHeight="1">
      <c r="A217" s="99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</row>
    <row r="218" spans="1:13" ht="15.75" customHeight="1">
      <c r="A218" s="99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</row>
    <row r="219" spans="1:13" ht="15.75" customHeight="1">
      <c r="A219" s="99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</row>
    <row r="220" spans="1:13" ht="15.75" customHeight="1">
      <c r="A220" s="99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</row>
    <row r="221" spans="1:13" ht="15.75" customHeight="1">
      <c r="A221" s="99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</row>
    <row r="222" spans="1:13" ht="15.75" customHeight="1">
      <c r="A222" s="99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</row>
    <row r="223" spans="1:13" ht="15.75" customHeight="1">
      <c r="A223" s="99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</row>
    <row r="224" spans="1:13" ht="15.75" customHeight="1">
      <c r="A224" s="99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</row>
    <row r="225" spans="1:13" ht="15.75" customHeight="1">
      <c r="A225" s="99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</row>
    <row r="226" spans="1:13" ht="15.75" customHeight="1">
      <c r="A226" s="99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</row>
    <row r="227" spans="1:13" ht="15.75" customHeight="1">
      <c r="A227" s="99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</row>
    <row r="228" spans="1:13" ht="15.75" customHeight="1">
      <c r="A228" s="99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</row>
    <row r="229" spans="1:13" ht="15.75" customHeight="1">
      <c r="A229" s="99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</row>
    <row r="230" spans="1:13" ht="15.75" customHeight="1">
      <c r="A230" s="99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</row>
    <row r="231" spans="1:13" ht="15.75" customHeight="1">
      <c r="A231" s="99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</row>
    <row r="232" spans="1:13" ht="15.75" customHeight="1">
      <c r="A232" s="99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</row>
    <row r="233" spans="1:13" ht="15.75" customHeight="1">
      <c r="A233" s="99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</row>
    <row r="234" spans="1:13" ht="15.75" customHeight="1">
      <c r="A234" s="99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</row>
    <row r="235" spans="1:13" ht="15.75" customHeight="1">
      <c r="A235" s="99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</row>
    <row r="236" spans="1:13" ht="15.75" customHeight="1">
      <c r="A236" s="99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</row>
    <row r="237" spans="1:13" ht="15.75" customHeight="1">
      <c r="A237" s="99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</row>
    <row r="238" spans="1:13" ht="15.75" customHeight="1">
      <c r="A238" s="99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</row>
    <row r="239" spans="1:13" ht="15.75" customHeight="1">
      <c r="A239" s="99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</row>
    <row r="240" spans="1:13" ht="15.75" customHeight="1">
      <c r="A240" s="99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</row>
    <row r="241" spans="1:13" ht="15.75" customHeight="1">
      <c r="A241" s="99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</row>
    <row r="242" spans="1:13" ht="15.75" customHeight="1">
      <c r="A242" s="99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</row>
    <row r="243" spans="1:13" ht="15.75" customHeight="1">
      <c r="A243" s="99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</row>
    <row r="244" spans="1:13" ht="15.75" customHeight="1">
      <c r="A244" s="99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</row>
    <row r="245" spans="1:13" ht="15.75" customHeight="1">
      <c r="A245" s="99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</row>
    <row r="246" spans="1:13" ht="15.75" customHeight="1">
      <c r="A246" s="99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</row>
    <row r="247" spans="1:13" ht="15.75" customHeight="1">
      <c r="A247" s="99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</row>
    <row r="248" spans="1:13" ht="15.75" customHeight="1">
      <c r="A248" s="99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</row>
    <row r="249" spans="1:13" ht="15.75" customHeight="1">
      <c r="A249" s="99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</row>
    <row r="250" spans="1:13" ht="15.75" customHeight="1">
      <c r="A250" s="99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</row>
    <row r="251" spans="1:13" ht="15.75" customHeight="1">
      <c r="A251" s="99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</row>
    <row r="252" spans="1:13" ht="15.75" customHeight="1">
      <c r="A252" s="99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</row>
    <row r="253" spans="1:13" ht="15.75" customHeight="1">
      <c r="A253" s="99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</row>
    <row r="254" spans="1:13" ht="15.75" customHeight="1">
      <c r="A254" s="99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</row>
    <row r="255" spans="1:13" ht="15.75" customHeight="1">
      <c r="A255" s="99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</row>
    <row r="256" spans="1:13" ht="15.75" customHeight="1">
      <c r="A256" s="99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</row>
    <row r="257" spans="1:13" ht="15.75" customHeight="1">
      <c r="A257" s="99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</row>
    <row r="258" spans="1:13" ht="15.75" customHeight="1">
      <c r="A258" s="99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</row>
    <row r="259" spans="1:13" ht="15.75" customHeight="1">
      <c r="A259" s="99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</row>
    <row r="260" spans="1:13" ht="15.75" customHeight="1">
      <c r="A260" s="99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</row>
    <row r="261" spans="1:13" ht="15.75" customHeight="1">
      <c r="A261" s="99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</row>
    <row r="262" spans="1:13" ht="15.75" customHeight="1">
      <c r="A262" s="99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</row>
    <row r="263" spans="1:13" ht="15.75" customHeight="1">
      <c r="A263" s="99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</row>
    <row r="264" spans="1:13" ht="15.75" customHeight="1">
      <c r="A264" s="99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</row>
    <row r="265" spans="1:13" ht="15.75" customHeight="1">
      <c r="A265" s="99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</row>
    <row r="266" spans="1:13" ht="15.75" customHeight="1">
      <c r="A266" s="99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</row>
    <row r="267" spans="1:13" ht="15.75" customHeight="1">
      <c r="A267" s="99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</row>
    <row r="268" spans="1:13" ht="15.75" customHeight="1">
      <c r="A268" s="99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</row>
    <row r="269" spans="1:13" ht="15.75" customHeight="1">
      <c r="A269" s="99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</row>
    <row r="270" spans="1:13" ht="15.75" customHeight="1">
      <c r="A270" s="99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</row>
    <row r="271" spans="1:13" ht="15.75" customHeight="1">
      <c r="A271" s="99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</row>
    <row r="272" spans="1:13" ht="15.75" customHeight="1">
      <c r="A272" s="99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</row>
    <row r="273" spans="1:13" ht="15.75" customHeight="1">
      <c r="A273" s="99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</row>
    <row r="274" spans="1:13" ht="15.75" customHeight="1">
      <c r="A274" s="99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</row>
    <row r="275" spans="1:13" ht="15.75" customHeight="1">
      <c r="A275" s="99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</row>
    <row r="276" spans="1:13" ht="15.75" customHeight="1">
      <c r="A276" s="99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</row>
    <row r="277" spans="1:13" ht="15.75" customHeight="1">
      <c r="A277" s="99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</row>
    <row r="278" spans="1:13" ht="15.75" customHeight="1">
      <c r="A278" s="99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</row>
    <row r="279" spans="1:13" ht="15.75" customHeight="1">
      <c r="A279" s="99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</row>
    <row r="280" spans="1:13" ht="15.75" customHeight="1">
      <c r="A280" s="99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</row>
    <row r="281" spans="1:13" ht="15.75" customHeight="1">
      <c r="A281" s="99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</row>
    <row r="282" spans="1:13" ht="15.75" customHeight="1">
      <c r="A282" s="99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</row>
    <row r="283" spans="1:13" ht="15.75" customHeight="1">
      <c r="A283" s="99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</row>
    <row r="284" spans="1:13" ht="15.75" customHeight="1">
      <c r="A284" s="99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</row>
    <row r="285" spans="1:13" ht="15.75" customHeight="1">
      <c r="A285" s="99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</row>
    <row r="286" spans="1:13" ht="15.75" customHeight="1">
      <c r="A286" s="99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</row>
    <row r="287" spans="1:13" ht="15.75" customHeight="1">
      <c r="A287" s="99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</row>
    <row r="288" spans="1:13" ht="15.75" customHeight="1">
      <c r="A288" s="99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</row>
    <row r="289" spans="1:13" ht="15.75" customHeight="1">
      <c r="A289" s="99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</row>
    <row r="290" spans="1:13" ht="15.75" customHeight="1">
      <c r="A290" s="99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</row>
    <row r="291" spans="1:13" ht="15.75" customHeight="1">
      <c r="A291" s="99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</row>
    <row r="292" spans="1:13" ht="15.75" customHeight="1">
      <c r="A292" s="99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</row>
    <row r="293" spans="1:13" ht="15.75" customHeight="1">
      <c r="A293" s="99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</row>
    <row r="294" spans="1:13" ht="15.75" customHeight="1">
      <c r="A294" s="99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</row>
    <row r="295" spans="1:13" ht="15.75" customHeight="1">
      <c r="A295" s="99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</row>
    <row r="296" spans="1:13" ht="15.75" customHeight="1">
      <c r="A296" s="99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</row>
    <row r="297" spans="1:13" ht="15.75" customHeight="1">
      <c r="A297" s="99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</row>
    <row r="298" spans="1:13" ht="15.75" customHeight="1">
      <c r="A298" s="99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</row>
    <row r="299" spans="1:13" ht="15.75" customHeight="1">
      <c r="A299" s="99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</row>
    <row r="300" spans="1:13" ht="15.75" customHeight="1">
      <c r="A300" s="99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</row>
    <row r="301" spans="1:13" ht="15.75" customHeight="1">
      <c r="A301" s="99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</row>
    <row r="302" spans="1:13" ht="15.75" customHeight="1">
      <c r="A302" s="99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</row>
    <row r="303" spans="1:13" ht="15.75" customHeight="1">
      <c r="A303" s="99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</row>
    <row r="304" spans="1:13" ht="15.75" customHeight="1">
      <c r="A304" s="99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</row>
    <row r="305" spans="1:13" ht="15.75" customHeight="1">
      <c r="A305" s="99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</row>
    <row r="306" spans="1:13" ht="15.75" customHeight="1">
      <c r="A306" s="99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</row>
    <row r="307" spans="1:13" ht="15.75" customHeight="1">
      <c r="A307" s="99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</row>
    <row r="308" spans="1:13" ht="15.75" customHeight="1">
      <c r="A308" s="99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</row>
    <row r="309" spans="1:13" ht="15.75" customHeight="1">
      <c r="A309" s="99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</row>
    <row r="310" spans="1:13" ht="15.75" customHeight="1">
      <c r="A310" s="99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</row>
    <row r="311" spans="1:13" ht="15.75" customHeight="1">
      <c r="A311" s="99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</row>
    <row r="312" spans="1:13" ht="15.75" customHeight="1">
      <c r="A312" s="99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</row>
    <row r="313" spans="1:13" ht="15.75" customHeight="1">
      <c r="A313" s="99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</row>
    <row r="314" spans="1:13" ht="15.75" customHeight="1">
      <c r="A314" s="99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</row>
    <row r="315" spans="1:13" ht="15.75" customHeight="1">
      <c r="A315" s="99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</row>
    <row r="316" spans="1:13" ht="15.75" customHeight="1">
      <c r="A316" s="99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</row>
    <row r="317" spans="1:13" ht="15.75" customHeight="1">
      <c r="A317" s="99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</row>
    <row r="318" spans="1:13" ht="15.75" customHeight="1">
      <c r="A318" s="99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</row>
    <row r="319" spans="1:13" ht="15.75" customHeight="1">
      <c r="A319" s="99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</row>
    <row r="320" spans="1:13" ht="15.75" customHeight="1">
      <c r="A320" s="99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</row>
    <row r="321" spans="1:13" ht="15.75" customHeight="1">
      <c r="A321" s="99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</row>
    <row r="322" spans="1:13" ht="15.75" customHeight="1">
      <c r="A322" s="99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</row>
    <row r="323" spans="1:13" ht="15.75" customHeight="1">
      <c r="A323" s="99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</row>
    <row r="324" spans="1:13" ht="15.75" customHeight="1">
      <c r="A324" s="99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</row>
    <row r="325" spans="1:13" ht="15.75" customHeight="1">
      <c r="A325" s="99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</row>
    <row r="326" spans="1:13" ht="15.75" customHeight="1">
      <c r="A326" s="99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</row>
    <row r="327" spans="1:13" ht="15.75" customHeight="1">
      <c r="A327" s="99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</row>
    <row r="328" spans="1:13" ht="15.75" customHeight="1">
      <c r="A328" s="99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</row>
    <row r="329" spans="1:13" ht="15.75" customHeight="1">
      <c r="A329" s="99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</row>
    <row r="330" spans="1:13" ht="15.75" customHeight="1">
      <c r="A330" s="99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</row>
    <row r="331" spans="1:13" ht="15.75" customHeight="1">
      <c r="A331" s="99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</row>
    <row r="332" spans="1:13" ht="15.75" customHeight="1">
      <c r="A332" s="99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</row>
    <row r="333" spans="1:13" ht="15.75" customHeight="1">
      <c r="A333" s="99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</row>
    <row r="334" spans="1:13" ht="15.75" customHeight="1">
      <c r="A334" s="99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</row>
    <row r="335" spans="1:13" ht="15.75" customHeight="1">
      <c r="A335" s="99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</row>
    <row r="336" spans="1:13" ht="15.75" customHeight="1">
      <c r="A336" s="99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</row>
    <row r="337" spans="1:13" ht="15.75" customHeight="1">
      <c r="A337" s="99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</row>
    <row r="338" spans="1:13" ht="15.75" customHeight="1">
      <c r="A338" s="99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</row>
    <row r="339" spans="1:13" ht="15.75" customHeight="1">
      <c r="A339" s="99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</row>
    <row r="340" spans="1:13" ht="15.75" customHeight="1">
      <c r="A340" s="99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</row>
    <row r="341" spans="1:13" ht="15.75" customHeight="1">
      <c r="A341" s="99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</row>
    <row r="342" spans="1:13" ht="15.75" customHeight="1">
      <c r="A342" s="99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</row>
    <row r="343" spans="1:13" ht="15.75" customHeight="1">
      <c r="A343" s="99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</row>
    <row r="344" spans="1:13" ht="15.75" customHeight="1">
      <c r="A344" s="99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</row>
    <row r="345" spans="1:13" ht="15.75" customHeight="1">
      <c r="A345" s="99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</row>
    <row r="346" spans="1:13" ht="15.75" customHeight="1">
      <c r="A346" s="99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</row>
    <row r="347" spans="1:13" ht="15.75" customHeight="1">
      <c r="A347" s="99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</row>
    <row r="348" spans="1:13" ht="15.75" customHeight="1">
      <c r="A348" s="99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</row>
    <row r="349" spans="1:13" ht="15.75" customHeight="1">
      <c r="A349" s="99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</row>
    <row r="350" spans="1:13" ht="15.75" customHeight="1">
      <c r="A350" s="99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</row>
    <row r="351" spans="1:13" ht="15.75" customHeight="1">
      <c r="A351" s="99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</row>
    <row r="352" spans="1:13" ht="15.75" customHeight="1">
      <c r="A352" s="99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</row>
    <row r="353" spans="1:13" ht="15.75" customHeight="1">
      <c r="A353" s="99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</row>
    <row r="354" spans="1:13" ht="15.75" customHeight="1">
      <c r="A354" s="99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</row>
    <row r="355" spans="1:13" ht="15.75" customHeight="1">
      <c r="A355" s="99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</row>
    <row r="356" spans="1:13" ht="15.75" customHeight="1">
      <c r="A356" s="99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</row>
    <row r="357" spans="1:13" ht="15.75" customHeight="1">
      <c r="A357" s="99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</row>
    <row r="358" spans="1:13" ht="15.75" customHeight="1">
      <c r="A358" s="99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</row>
    <row r="359" spans="1:13" ht="15.75" customHeight="1">
      <c r="A359" s="99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</row>
    <row r="360" spans="1:13" ht="15.75" customHeight="1">
      <c r="A360" s="99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</row>
    <row r="361" spans="1:13" ht="15.75" customHeight="1">
      <c r="A361" s="99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</row>
    <row r="362" spans="1:13" ht="15.75" customHeight="1">
      <c r="A362" s="99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</row>
    <row r="363" spans="1:13" ht="15.75" customHeight="1">
      <c r="A363" s="99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</row>
    <row r="364" spans="1:13" ht="15.75" customHeight="1">
      <c r="A364" s="99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</row>
    <row r="365" spans="1:13" ht="15.75" customHeight="1">
      <c r="A365" s="99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</row>
    <row r="366" spans="1:13" ht="15.75" customHeight="1">
      <c r="A366" s="99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</row>
    <row r="367" spans="1:13" ht="15.75" customHeight="1">
      <c r="A367" s="99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</row>
    <row r="368" spans="1:13" ht="15.75" customHeight="1">
      <c r="A368" s="99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</row>
    <row r="369" spans="1:13" ht="15.75" customHeight="1">
      <c r="A369" s="99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</row>
    <row r="370" spans="1:13" ht="15.75" customHeight="1">
      <c r="A370" s="99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</row>
    <row r="371" spans="1:13" ht="15.75" customHeight="1">
      <c r="A371" s="99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</row>
    <row r="372" spans="1:13" ht="15.75" customHeight="1">
      <c r="A372" s="99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</row>
    <row r="373" spans="1:13" ht="15.75" customHeight="1">
      <c r="A373" s="99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</row>
    <row r="374" spans="1:13" ht="15.75" customHeight="1">
      <c r="A374" s="99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</row>
    <row r="375" spans="1:13" ht="15.75" customHeight="1">
      <c r="A375" s="99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</row>
    <row r="376" spans="1:13" ht="15.75" customHeight="1">
      <c r="A376" s="99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</row>
    <row r="377" spans="1:13" ht="15.75" customHeight="1">
      <c r="A377" s="99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</row>
    <row r="378" spans="1:13" ht="15.75" customHeight="1">
      <c r="A378" s="99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</row>
    <row r="379" spans="1:13" ht="15.75" customHeight="1">
      <c r="A379" s="99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</row>
    <row r="380" spans="1:13" ht="15.75" customHeight="1">
      <c r="A380" s="99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</row>
    <row r="381" spans="1:13" ht="15.75" customHeight="1">
      <c r="A381" s="99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</row>
    <row r="382" spans="1:13" ht="15.75" customHeight="1">
      <c r="A382" s="99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</row>
    <row r="383" spans="1:13" ht="15.75" customHeight="1">
      <c r="A383" s="99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</row>
    <row r="384" spans="1:13" ht="15.75" customHeight="1">
      <c r="A384" s="99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</row>
    <row r="385" spans="1:13" ht="15.75" customHeight="1">
      <c r="A385" s="99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</row>
    <row r="386" spans="1:13" ht="15.75" customHeight="1">
      <c r="A386" s="99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</row>
    <row r="387" spans="1:13" ht="15.75" customHeight="1">
      <c r="A387" s="99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</row>
    <row r="388" spans="1:13" ht="15.75" customHeight="1">
      <c r="A388" s="99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</row>
    <row r="389" spans="1:13" ht="15.75" customHeight="1">
      <c r="A389" s="99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</row>
    <row r="390" spans="1:13" ht="15.75" customHeight="1">
      <c r="A390" s="99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</row>
    <row r="391" spans="1:13" ht="15.75" customHeight="1">
      <c r="A391" s="99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</row>
    <row r="392" spans="1:13" ht="15.75" customHeight="1">
      <c r="A392" s="99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</row>
    <row r="393" spans="1:13" ht="15.75" customHeight="1">
      <c r="A393" s="99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</row>
    <row r="394" spans="1:13" ht="15.75" customHeight="1">
      <c r="A394" s="99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</row>
    <row r="395" spans="1:13" ht="15.75" customHeight="1">
      <c r="A395" s="99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</row>
    <row r="396" spans="1:13" ht="15.75" customHeight="1">
      <c r="A396" s="99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</row>
    <row r="397" spans="1:13" ht="15.75" customHeight="1">
      <c r="A397" s="99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</row>
    <row r="398" spans="1:13" ht="15.75" customHeight="1">
      <c r="A398" s="99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</row>
    <row r="399" spans="1:13" ht="15.75" customHeight="1">
      <c r="A399" s="99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</row>
    <row r="400" spans="1:13" ht="15.75" customHeight="1">
      <c r="A400" s="99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</row>
    <row r="401" spans="1:13" ht="15.75" customHeight="1">
      <c r="A401" s="99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</row>
    <row r="402" spans="1:13" ht="15.75" customHeight="1">
      <c r="A402" s="99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</row>
    <row r="403" spans="1:13" ht="15.75" customHeight="1">
      <c r="A403" s="99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</row>
    <row r="404" spans="1:13" ht="15.75" customHeight="1">
      <c r="A404" s="99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</row>
    <row r="405" spans="1:13" ht="15.75" customHeight="1">
      <c r="A405" s="99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</row>
    <row r="406" spans="1:13" ht="15.75" customHeight="1">
      <c r="A406" s="99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</row>
    <row r="407" spans="1:13" ht="15.75" customHeight="1">
      <c r="A407" s="99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</row>
    <row r="408" spans="1:13" ht="15.75" customHeight="1">
      <c r="A408" s="99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</row>
    <row r="409" spans="1:13" ht="15.75" customHeight="1">
      <c r="A409" s="99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</row>
    <row r="410" spans="1:13" ht="15.75" customHeight="1">
      <c r="A410" s="99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</row>
    <row r="411" spans="1:13" ht="15.75" customHeight="1">
      <c r="A411" s="99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</row>
    <row r="412" spans="1:13" ht="15.75" customHeight="1">
      <c r="A412" s="99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</row>
    <row r="413" spans="1:13" ht="15.75" customHeight="1">
      <c r="A413" s="99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</row>
    <row r="414" spans="1:13" ht="15.75" customHeight="1">
      <c r="A414" s="99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</row>
    <row r="415" spans="1:13" ht="15.75" customHeight="1">
      <c r="A415" s="99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</row>
    <row r="416" spans="1:13" ht="15.75" customHeight="1">
      <c r="A416" s="99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</row>
    <row r="417" spans="1:13" ht="15.75" customHeight="1">
      <c r="A417" s="99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</row>
    <row r="418" spans="1:13" ht="15.75" customHeight="1">
      <c r="A418" s="99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</row>
    <row r="419" spans="1:13" ht="15.75" customHeight="1">
      <c r="A419" s="99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</row>
    <row r="420" spans="1:13" ht="15.75" customHeight="1">
      <c r="A420" s="99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</row>
    <row r="421" spans="1:13" ht="15.75" customHeight="1">
      <c r="A421" s="99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</row>
    <row r="422" spans="1:13" ht="15.75" customHeight="1">
      <c r="A422" s="99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</row>
    <row r="423" spans="1:13" ht="15.75" customHeight="1">
      <c r="A423" s="99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</row>
    <row r="424" spans="1:13" ht="15.75" customHeight="1">
      <c r="A424" s="99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</row>
    <row r="425" spans="1:13" ht="15.75" customHeight="1">
      <c r="A425" s="99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</row>
    <row r="426" spans="1:13" ht="15.75" customHeight="1">
      <c r="A426" s="99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</row>
    <row r="427" spans="1:13" ht="15.75" customHeight="1">
      <c r="A427" s="99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</row>
    <row r="428" spans="1:13" ht="15.75" customHeight="1">
      <c r="A428" s="99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</row>
    <row r="429" spans="1:13" ht="15.75" customHeight="1">
      <c r="A429" s="99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</row>
    <row r="430" spans="1:13" ht="15.75" customHeight="1">
      <c r="A430" s="99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</row>
    <row r="431" spans="1:13" ht="15.75" customHeight="1">
      <c r="A431" s="99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</row>
    <row r="432" spans="1:13" ht="15.75" customHeight="1">
      <c r="A432" s="99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</row>
    <row r="433" spans="1:13" ht="15.75" customHeight="1">
      <c r="A433" s="99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</row>
    <row r="434" spans="1:13" ht="15.75" customHeight="1">
      <c r="A434" s="99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</row>
    <row r="435" spans="1:13" ht="15.75" customHeight="1">
      <c r="A435" s="99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</row>
    <row r="436" spans="1:13" ht="15.75" customHeight="1">
      <c r="A436" s="99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</row>
    <row r="437" spans="1:13" ht="15.75" customHeight="1">
      <c r="A437" s="99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</row>
    <row r="438" spans="1:13" ht="15.75" customHeight="1">
      <c r="A438" s="99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</row>
    <row r="439" spans="1:13" ht="15.75" customHeight="1">
      <c r="A439" s="99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</row>
    <row r="440" spans="1:13" ht="15.75" customHeight="1">
      <c r="A440" s="99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</row>
    <row r="441" spans="1:13" ht="15.75" customHeight="1">
      <c r="A441" s="99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</row>
    <row r="442" spans="1:13" ht="15.75" customHeight="1">
      <c r="A442" s="99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</row>
    <row r="443" spans="1:13" ht="15.75" customHeight="1">
      <c r="A443" s="99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</row>
    <row r="444" spans="1:13" ht="15.75" customHeight="1">
      <c r="A444" s="99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</row>
    <row r="445" spans="1:13" ht="15.75" customHeight="1">
      <c r="A445" s="99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</row>
    <row r="446" spans="1:13" ht="15.75" customHeight="1">
      <c r="A446" s="99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</row>
    <row r="447" spans="1:13" ht="15.75" customHeight="1">
      <c r="A447" s="99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</row>
    <row r="448" spans="1:13" ht="15.75" customHeight="1">
      <c r="A448" s="99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</row>
    <row r="449" spans="1:13" ht="15.75" customHeight="1">
      <c r="A449" s="99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</row>
    <row r="450" spans="1:13" ht="15.75" customHeight="1">
      <c r="A450" s="99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</row>
    <row r="451" spans="1:13" ht="15.75" customHeight="1">
      <c r="A451" s="99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</row>
    <row r="452" spans="1:13" ht="15.75" customHeight="1">
      <c r="A452" s="99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</row>
    <row r="453" spans="1:13" ht="15.75" customHeight="1">
      <c r="A453" s="99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</row>
    <row r="454" spans="1:13" ht="15.75" customHeight="1">
      <c r="A454" s="99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</row>
    <row r="455" spans="1:13" ht="15.75" customHeight="1">
      <c r="A455" s="99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</row>
    <row r="456" spans="1:13" ht="15.75" customHeight="1">
      <c r="A456" s="99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</row>
    <row r="457" spans="1:13" ht="15.75" customHeight="1">
      <c r="A457" s="99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</row>
    <row r="458" spans="1:13" ht="15.75" customHeight="1">
      <c r="A458" s="99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</row>
    <row r="459" spans="1:13" ht="15.75" customHeight="1">
      <c r="A459" s="99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</row>
    <row r="460" spans="1:13" ht="15.75" customHeight="1">
      <c r="A460" s="99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</row>
    <row r="461" spans="1:13" ht="15.75" customHeight="1">
      <c r="A461" s="99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</row>
    <row r="462" spans="1:13" ht="15.75" customHeight="1">
      <c r="A462" s="99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</row>
    <row r="463" spans="1:13" ht="15.75" customHeight="1">
      <c r="A463" s="99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</row>
    <row r="464" spans="1:13" ht="15.75" customHeight="1">
      <c r="A464" s="99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</row>
    <row r="465" spans="1:13" ht="15.75" customHeight="1">
      <c r="A465" s="99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</row>
    <row r="466" spans="1:13" ht="15.75" customHeight="1">
      <c r="A466" s="99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</row>
    <row r="467" spans="1:13" ht="15.75" customHeight="1">
      <c r="A467" s="99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</row>
    <row r="468" spans="1:13" ht="15.75" customHeight="1">
      <c r="A468" s="99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</row>
    <row r="469" spans="1:13" ht="15.75" customHeight="1">
      <c r="A469" s="99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</row>
    <row r="470" spans="1:13" ht="15.75" customHeight="1">
      <c r="A470" s="99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</row>
    <row r="471" spans="1:13" ht="15.75" customHeight="1">
      <c r="A471" s="99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</row>
    <row r="472" spans="1:13" ht="15.75" customHeight="1">
      <c r="A472" s="99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</row>
    <row r="473" spans="1:13" ht="15.75" customHeight="1">
      <c r="A473" s="99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</row>
    <row r="474" spans="1:13" ht="15.75" customHeight="1">
      <c r="A474" s="99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</row>
    <row r="475" spans="1:13" ht="15.75" customHeight="1">
      <c r="A475" s="99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</row>
    <row r="476" spans="1:13" ht="15.75" customHeight="1">
      <c r="A476" s="99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</row>
    <row r="477" spans="1:13" ht="15.75" customHeight="1">
      <c r="A477" s="99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</row>
    <row r="478" spans="1:13" ht="15.75" customHeight="1">
      <c r="A478" s="99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</row>
    <row r="479" spans="1:13" ht="15.75" customHeight="1">
      <c r="A479" s="99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</row>
    <row r="480" spans="1:13" ht="15.75" customHeight="1">
      <c r="A480" s="99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</row>
    <row r="481" spans="1:13" ht="15.75" customHeight="1">
      <c r="A481" s="99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</row>
    <row r="482" spans="1:13" ht="15.75" customHeight="1">
      <c r="A482" s="99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</row>
    <row r="483" spans="1:13" ht="15.75" customHeight="1">
      <c r="A483" s="99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</row>
    <row r="484" spans="1:13" ht="15.75" customHeight="1">
      <c r="A484" s="99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</row>
    <row r="485" spans="1:13" ht="15.75" customHeight="1">
      <c r="A485" s="99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</row>
    <row r="486" spans="1:13" ht="15.75" customHeight="1">
      <c r="A486" s="99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</row>
    <row r="487" spans="1:13" ht="15.75" customHeight="1">
      <c r="A487" s="99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</row>
    <row r="488" spans="1:13" ht="15.75" customHeight="1">
      <c r="A488" s="99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</row>
    <row r="489" spans="1:13" ht="15.75" customHeight="1">
      <c r="A489" s="99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</row>
    <row r="490" spans="1:13" ht="15.75" customHeight="1">
      <c r="A490" s="99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</row>
    <row r="491" spans="1:13" ht="15.75" customHeight="1">
      <c r="A491" s="99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</row>
    <row r="492" spans="1:13" ht="15.75" customHeight="1">
      <c r="A492" s="99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</row>
    <row r="493" spans="1:13" ht="15.75" customHeight="1">
      <c r="A493" s="99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</row>
    <row r="494" spans="1:13" ht="15.75" customHeight="1">
      <c r="A494" s="99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</row>
    <row r="495" spans="1:13" ht="15.75" customHeight="1">
      <c r="A495" s="99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</row>
    <row r="496" spans="1:13" ht="15.75" customHeight="1">
      <c r="A496" s="99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</row>
    <row r="497" spans="1:13" ht="15.75" customHeight="1">
      <c r="A497" s="99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</row>
    <row r="498" spans="1:13" ht="15.75" customHeight="1">
      <c r="A498" s="99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</row>
    <row r="499" spans="1:13" ht="15.75" customHeight="1">
      <c r="A499" s="99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</row>
    <row r="500" spans="1:13" ht="15.75" customHeight="1">
      <c r="A500" s="99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</row>
    <row r="501" spans="1:13" ht="15.75" customHeight="1">
      <c r="A501" s="99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</row>
    <row r="502" spans="1:13" ht="15.75" customHeight="1">
      <c r="A502" s="99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</row>
    <row r="503" spans="1:13" ht="15.75" customHeight="1">
      <c r="A503" s="99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</row>
    <row r="504" spans="1:13" ht="15.75" customHeight="1">
      <c r="A504" s="99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</row>
    <row r="505" spans="1:13" ht="15.75" customHeight="1">
      <c r="A505" s="99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</row>
    <row r="506" spans="1:13" ht="15.75" customHeight="1">
      <c r="A506" s="99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</row>
    <row r="507" spans="1:13" ht="15.75" customHeight="1">
      <c r="A507" s="99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</row>
    <row r="508" spans="1:13" ht="15.75" customHeight="1">
      <c r="A508" s="99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</row>
    <row r="509" spans="1:13" ht="15.75" customHeight="1">
      <c r="A509" s="99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</row>
    <row r="510" spans="1:13" ht="15.75" customHeight="1">
      <c r="A510" s="99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</row>
    <row r="511" spans="1:13" ht="15.75" customHeight="1">
      <c r="A511" s="99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</row>
    <row r="512" spans="1:13" ht="15.75" customHeight="1">
      <c r="A512" s="99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</row>
    <row r="513" spans="1:13" ht="15.75" customHeight="1">
      <c r="A513" s="99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</row>
    <row r="514" spans="1:13" ht="15.75" customHeight="1">
      <c r="A514" s="99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</row>
    <row r="515" spans="1:13" ht="15.75" customHeight="1">
      <c r="A515" s="99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</row>
    <row r="516" spans="1:13" ht="15.75" customHeight="1">
      <c r="A516" s="99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</row>
    <row r="517" spans="1:13" ht="15.75" customHeight="1">
      <c r="A517" s="99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</row>
    <row r="518" spans="1:13" ht="15.75" customHeight="1">
      <c r="A518" s="99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</row>
    <row r="519" spans="1:13" ht="15.75" customHeight="1">
      <c r="A519" s="99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</row>
    <row r="520" spans="1:13" ht="15.75" customHeight="1">
      <c r="A520" s="99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</row>
    <row r="521" spans="1:13" ht="15.75" customHeight="1">
      <c r="A521" s="99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</row>
    <row r="522" spans="1:13" ht="15.75" customHeight="1">
      <c r="A522" s="99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</row>
    <row r="523" spans="1:13" ht="15.75" customHeight="1">
      <c r="A523" s="99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</row>
    <row r="524" spans="1:13" ht="15.75" customHeight="1">
      <c r="A524" s="99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</row>
    <row r="525" spans="1:13" ht="15.75" customHeight="1">
      <c r="A525" s="99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</row>
    <row r="526" spans="1:13" ht="15.75" customHeight="1">
      <c r="A526" s="99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</row>
    <row r="527" spans="1:13" ht="15.75" customHeight="1">
      <c r="A527" s="99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</row>
    <row r="528" spans="1:13" ht="15.75" customHeight="1">
      <c r="A528" s="99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</row>
    <row r="529" spans="1:13" ht="15.75" customHeight="1">
      <c r="A529" s="99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</row>
    <row r="530" spans="1:13" ht="15.75" customHeight="1">
      <c r="A530" s="99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</row>
    <row r="531" spans="1:13" ht="15.75" customHeight="1">
      <c r="A531" s="99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</row>
    <row r="532" spans="1:13" ht="15.75" customHeight="1">
      <c r="A532" s="99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</row>
    <row r="533" spans="1:13" ht="15.75" customHeight="1">
      <c r="A533" s="99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</row>
    <row r="534" spans="1:13" ht="15.75" customHeight="1">
      <c r="A534" s="99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</row>
    <row r="535" spans="1:13" ht="15.75" customHeight="1">
      <c r="A535" s="99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</row>
    <row r="536" spans="1:13" ht="15.75" customHeight="1">
      <c r="A536" s="99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</row>
    <row r="537" spans="1:13" ht="15.75" customHeight="1">
      <c r="A537" s="99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</row>
    <row r="538" spans="1:13" ht="15.75" customHeight="1">
      <c r="A538" s="99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</row>
    <row r="539" spans="1:13" ht="15.75" customHeight="1">
      <c r="A539" s="99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</row>
    <row r="540" spans="1:13" ht="15.75" customHeight="1">
      <c r="A540" s="99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</row>
    <row r="541" spans="1:13" ht="15.75" customHeight="1">
      <c r="A541" s="99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</row>
    <row r="542" spans="1:13" ht="15.75" customHeight="1">
      <c r="A542" s="99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</row>
    <row r="543" spans="1:13" ht="15.75" customHeight="1">
      <c r="A543" s="99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</row>
    <row r="544" spans="1:13" ht="15.75" customHeight="1">
      <c r="A544" s="99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</row>
    <row r="545" spans="1:13" ht="15.75" customHeight="1">
      <c r="A545" s="99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</row>
    <row r="546" spans="1:13" ht="15.75" customHeight="1">
      <c r="A546" s="99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</row>
    <row r="547" spans="1:13" ht="15.75" customHeight="1">
      <c r="A547" s="99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</row>
    <row r="548" spans="1:13" ht="15.75" customHeight="1">
      <c r="A548" s="99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</row>
    <row r="549" spans="1:13" ht="15.75" customHeight="1">
      <c r="A549" s="99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</row>
    <row r="550" spans="1:13" ht="15.75" customHeight="1">
      <c r="A550" s="99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</row>
    <row r="551" spans="1:13" ht="15.75" customHeight="1">
      <c r="A551" s="99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</row>
    <row r="552" spans="1:13" ht="15.75" customHeight="1">
      <c r="A552" s="99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</row>
    <row r="553" spans="1:13" ht="15.75" customHeight="1">
      <c r="A553" s="99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</row>
    <row r="554" spans="1:13" ht="15.75" customHeight="1">
      <c r="A554" s="99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</row>
    <row r="555" spans="1:13" ht="15.75" customHeight="1">
      <c r="A555" s="99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</row>
    <row r="556" spans="1:13" ht="15.75" customHeight="1">
      <c r="A556" s="99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</row>
    <row r="557" spans="1:13" ht="15.75" customHeight="1">
      <c r="A557" s="99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</row>
    <row r="558" spans="1:13" ht="15.75" customHeight="1">
      <c r="A558" s="99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</row>
    <row r="559" spans="1:13" ht="15.75" customHeight="1">
      <c r="A559" s="99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</row>
    <row r="560" spans="1:13" ht="15.75" customHeight="1">
      <c r="A560" s="99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</row>
    <row r="561" spans="1:13" ht="15.75" customHeight="1">
      <c r="A561" s="99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</row>
    <row r="562" spans="1:13" ht="15.75" customHeight="1">
      <c r="A562" s="99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</row>
    <row r="563" spans="1:13" ht="15.75" customHeight="1">
      <c r="A563" s="99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</row>
    <row r="564" spans="1:13" ht="15.75" customHeight="1">
      <c r="A564" s="99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</row>
    <row r="565" spans="1:13" ht="15.75" customHeight="1">
      <c r="A565" s="99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</row>
    <row r="566" spans="1:13" ht="15.75" customHeight="1">
      <c r="A566" s="99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</row>
    <row r="567" spans="1:13" ht="15.75" customHeight="1">
      <c r="A567" s="99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</row>
    <row r="568" spans="1:13" ht="15.75" customHeight="1">
      <c r="A568" s="99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</row>
    <row r="569" spans="1:13" ht="15.75" customHeight="1">
      <c r="A569" s="99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</row>
    <row r="570" spans="1:13" ht="15.75" customHeight="1">
      <c r="A570" s="99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</row>
    <row r="571" spans="1:13" ht="15.75" customHeight="1">
      <c r="A571" s="99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</row>
    <row r="572" spans="1:13" ht="15.75" customHeight="1">
      <c r="A572" s="99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</row>
    <row r="573" spans="1:13" ht="15.75" customHeight="1">
      <c r="A573" s="99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</row>
    <row r="574" spans="1:13" ht="15.75" customHeight="1">
      <c r="A574" s="99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</row>
    <row r="575" spans="1:13" ht="15.75" customHeight="1">
      <c r="A575" s="99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</row>
    <row r="576" spans="1:13" ht="15.75" customHeight="1">
      <c r="A576" s="99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</row>
    <row r="577" spans="1:13" ht="15.75" customHeight="1">
      <c r="A577" s="99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</row>
    <row r="578" spans="1:13" ht="15.75" customHeight="1">
      <c r="A578" s="99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</row>
    <row r="579" spans="1:13" ht="15.75" customHeight="1">
      <c r="A579" s="99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</row>
    <row r="580" spans="1:13" ht="15.75" customHeight="1">
      <c r="A580" s="99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</row>
    <row r="581" spans="1:13" ht="15.75" customHeight="1">
      <c r="A581" s="99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</row>
    <row r="582" spans="1:13" ht="15.75" customHeight="1">
      <c r="A582" s="99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</row>
    <row r="583" spans="1:13" ht="15.75" customHeight="1">
      <c r="A583" s="99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</row>
    <row r="584" spans="1:13" ht="15.75" customHeight="1">
      <c r="A584" s="99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</row>
    <row r="585" spans="1:13" ht="15.75" customHeight="1">
      <c r="A585" s="99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</row>
    <row r="586" spans="1:13" ht="15.75" customHeight="1">
      <c r="A586" s="99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</row>
    <row r="587" spans="1:13" ht="15.75" customHeight="1">
      <c r="A587" s="99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</row>
    <row r="588" spans="1:13" ht="15.75" customHeight="1">
      <c r="A588" s="99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</row>
    <row r="589" spans="1:13" ht="15.75" customHeight="1">
      <c r="A589" s="99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</row>
    <row r="590" spans="1:13" ht="15.75" customHeight="1">
      <c r="A590" s="99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</row>
    <row r="591" spans="1:13" ht="15.75" customHeight="1">
      <c r="A591" s="99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</row>
    <row r="592" spans="1:13" ht="15.75" customHeight="1">
      <c r="A592" s="99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</row>
    <row r="593" spans="1:13" ht="15.75" customHeight="1">
      <c r="A593" s="99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</row>
    <row r="594" spans="1:13" ht="15.75" customHeight="1">
      <c r="A594" s="99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</row>
    <row r="595" spans="1:13" ht="15.75" customHeight="1">
      <c r="A595" s="99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</row>
    <row r="596" spans="1:13" ht="15.75" customHeight="1">
      <c r="A596" s="99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</row>
    <row r="597" spans="1:13" ht="15.75" customHeight="1">
      <c r="A597" s="99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</row>
    <row r="598" spans="1:13" ht="15.75" customHeight="1">
      <c r="A598" s="99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</row>
    <row r="599" spans="1:13" ht="15.75" customHeight="1">
      <c r="A599" s="99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</row>
    <row r="600" spans="1:13" ht="15.75" customHeight="1">
      <c r="A600" s="99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</row>
    <row r="601" spans="1:13" ht="15.75" customHeight="1">
      <c r="A601" s="99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</row>
    <row r="602" spans="1:13" ht="15.75" customHeight="1">
      <c r="A602" s="99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</row>
    <row r="603" spans="1:13" ht="15.75" customHeight="1">
      <c r="A603" s="99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</row>
    <row r="604" spans="1:13" ht="15.75" customHeight="1">
      <c r="A604" s="99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</row>
    <row r="605" spans="1:13" ht="15.75" customHeight="1">
      <c r="A605" s="99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</row>
    <row r="606" spans="1:13" ht="15.75" customHeight="1">
      <c r="A606" s="99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</row>
    <row r="607" spans="1:13" ht="15.75" customHeight="1">
      <c r="A607" s="99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</row>
    <row r="608" spans="1:13" ht="15.75" customHeight="1">
      <c r="A608" s="99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</row>
    <row r="609" spans="1:13" ht="15.75" customHeight="1">
      <c r="A609" s="99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</row>
    <row r="610" spans="1:13" ht="15.75" customHeight="1">
      <c r="A610" s="99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</row>
    <row r="611" spans="1:13" ht="15.75" customHeight="1">
      <c r="A611" s="99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</row>
    <row r="612" spans="1:13" ht="15.75" customHeight="1">
      <c r="A612" s="99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</row>
    <row r="613" spans="1:13" ht="15.75" customHeight="1">
      <c r="A613" s="99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</row>
    <row r="614" spans="1:13" ht="15.75" customHeight="1">
      <c r="A614" s="99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</row>
    <row r="615" spans="1:13" ht="15.75" customHeight="1">
      <c r="A615" s="99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</row>
    <row r="616" spans="1:13" ht="15.75" customHeight="1">
      <c r="A616" s="99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</row>
    <row r="617" spans="1:13" ht="15.75" customHeight="1">
      <c r="A617" s="99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</row>
    <row r="618" spans="1:13" ht="15.75" customHeight="1">
      <c r="A618" s="99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</row>
    <row r="619" spans="1:13" ht="15.75" customHeight="1">
      <c r="A619" s="99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</row>
    <row r="620" spans="1:13" ht="15.75" customHeight="1">
      <c r="A620" s="99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</row>
    <row r="621" spans="1:13" ht="15.75" customHeight="1">
      <c r="A621" s="99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</row>
    <row r="622" spans="1:13" ht="15.75" customHeight="1">
      <c r="A622" s="99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</row>
    <row r="623" spans="1:13" ht="15.75" customHeight="1">
      <c r="A623" s="99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</row>
    <row r="624" spans="1:13" ht="15.75" customHeight="1">
      <c r="A624" s="99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</row>
    <row r="625" spans="1:13" ht="15.75" customHeight="1">
      <c r="A625" s="99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</row>
    <row r="626" spans="1:13" ht="15.75" customHeight="1">
      <c r="A626" s="99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</row>
    <row r="627" spans="1:13" ht="15.75" customHeight="1">
      <c r="A627" s="99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</row>
    <row r="628" spans="1:13" ht="15.75" customHeight="1">
      <c r="A628" s="99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</row>
    <row r="629" spans="1:13" ht="15.75" customHeight="1">
      <c r="A629" s="99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</row>
    <row r="630" spans="1:13" ht="15.75" customHeight="1">
      <c r="A630" s="99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</row>
    <row r="631" spans="1:13" ht="15.75" customHeight="1">
      <c r="A631" s="99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</row>
    <row r="632" spans="1:13" ht="15.75" customHeight="1">
      <c r="A632" s="99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</row>
    <row r="633" spans="1:13" ht="15.75" customHeight="1">
      <c r="A633" s="99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</row>
    <row r="634" spans="1:13" ht="15.75" customHeight="1">
      <c r="A634" s="99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</row>
    <row r="635" spans="1:13" ht="15.75" customHeight="1">
      <c r="A635" s="99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</row>
    <row r="636" spans="1:13" ht="15.75" customHeight="1">
      <c r="A636" s="99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</row>
    <row r="637" spans="1:13" ht="15.75" customHeight="1">
      <c r="A637" s="99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</row>
    <row r="638" spans="1:13" ht="15.75" customHeight="1">
      <c r="A638" s="99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</row>
    <row r="639" spans="1:13" ht="15.75" customHeight="1">
      <c r="A639" s="99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</row>
    <row r="640" spans="1:13" ht="15.75" customHeight="1">
      <c r="A640" s="99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</row>
    <row r="641" spans="1:13" ht="15.75" customHeight="1">
      <c r="A641" s="99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</row>
    <row r="642" spans="1:13" ht="15.75" customHeight="1">
      <c r="A642" s="99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</row>
    <row r="643" spans="1:13" ht="15.75" customHeight="1">
      <c r="A643" s="99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</row>
    <row r="644" spans="1:13" ht="15.75" customHeight="1">
      <c r="A644" s="99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</row>
    <row r="645" spans="1:13" ht="15.75" customHeight="1">
      <c r="A645" s="99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</row>
    <row r="646" spans="1:13" ht="15.75" customHeight="1">
      <c r="A646" s="99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</row>
    <row r="647" spans="1:13" ht="15.75" customHeight="1">
      <c r="A647" s="99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</row>
    <row r="648" spans="1:13" ht="15.75" customHeight="1">
      <c r="A648" s="99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</row>
    <row r="649" spans="1:13" ht="15.75" customHeight="1">
      <c r="A649" s="99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</row>
    <row r="650" spans="1:13" ht="15.75" customHeight="1">
      <c r="A650" s="99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</row>
    <row r="651" spans="1:13" ht="15.75" customHeight="1">
      <c r="A651" s="99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</row>
    <row r="652" spans="1:13" ht="15.75" customHeight="1">
      <c r="A652" s="99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</row>
    <row r="653" spans="1:13" ht="15.75" customHeight="1">
      <c r="A653" s="99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</row>
    <row r="654" spans="1:13" ht="15.75" customHeight="1">
      <c r="A654" s="99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</row>
    <row r="655" spans="1:13" ht="15.75" customHeight="1">
      <c r="A655" s="99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</row>
    <row r="656" spans="1:13" ht="15.75" customHeight="1">
      <c r="A656" s="99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</row>
    <row r="657" spans="1:13" ht="15.75" customHeight="1">
      <c r="A657" s="99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</row>
    <row r="658" spans="1:13" ht="15.75" customHeight="1">
      <c r="A658" s="99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</row>
    <row r="659" spans="1:13" ht="15.75" customHeight="1">
      <c r="A659" s="99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</row>
    <row r="660" spans="1:13" ht="15.75" customHeight="1">
      <c r="A660" s="99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</row>
    <row r="661" spans="1:13" ht="15.75" customHeight="1">
      <c r="A661" s="99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</row>
    <row r="662" spans="1:13" ht="15.75" customHeight="1">
      <c r="A662" s="99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</row>
    <row r="663" spans="1:13" ht="15.75" customHeight="1">
      <c r="A663" s="99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</row>
    <row r="664" spans="1:13" ht="15.75" customHeight="1">
      <c r="A664" s="99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</row>
    <row r="665" spans="1:13" ht="15.75" customHeight="1">
      <c r="A665" s="99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</row>
    <row r="666" spans="1:13" ht="15.75" customHeight="1">
      <c r="A666" s="99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</row>
    <row r="667" spans="1:13" ht="15.75" customHeight="1">
      <c r="A667" s="99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</row>
    <row r="668" spans="1:13" ht="15.75" customHeight="1">
      <c r="A668" s="99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</row>
    <row r="669" spans="1:13" ht="15.75" customHeight="1">
      <c r="A669" s="99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</row>
    <row r="670" spans="1:13" ht="15.75" customHeight="1">
      <c r="A670" s="99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</row>
    <row r="671" spans="1:13" ht="15.75" customHeight="1">
      <c r="A671" s="99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</row>
    <row r="672" spans="1:13" ht="15.75" customHeight="1">
      <c r="A672" s="99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</row>
    <row r="673" spans="1:13" ht="15.75" customHeight="1">
      <c r="A673" s="99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</row>
    <row r="674" spans="1:13" ht="15.75" customHeight="1">
      <c r="A674" s="99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</row>
    <row r="675" spans="1:13" ht="15.75" customHeight="1">
      <c r="A675" s="99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</row>
    <row r="676" spans="1:13" ht="15.75" customHeight="1">
      <c r="A676" s="99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</row>
    <row r="677" spans="1:13" ht="15.75" customHeight="1">
      <c r="A677" s="99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</row>
    <row r="678" spans="1:13" ht="15.75" customHeight="1">
      <c r="A678" s="99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</row>
    <row r="679" spans="1:13" ht="15.75" customHeight="1">
      <c r="A679" s="99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</row>
    <row r="680" spans="1:13" ht="15.75" customHeight="1">
      <c r="A680" s="99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</row>
    <row r="681" spans="1:13" ht="15.75" customHeight="1">
      <c r="A681" s="99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</row>
    <row r="682" spans="1:13" ht="15.75" customHeight="1">
      <c r="A682" s="99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</row>
    <row r="683" spans="1:13" ht="15.75" customHeight="1">
      <c r="A683" s="99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</row>
    <row r="684" spans="1:13" ht="15.75" customHeight="1">
      <c r="A684" s="99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</row>
    <row r="685" spans="1:13" ht="15.75" customHeight="1">
      <c r="A685" s="99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</row>
    <row r="686" spans="1:13" ht="15.75" customHeight="1">
      <c r="A686" s="99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</row>
    <row r="687" spans="1:13" ht="15.75" customHeight="1">
      <c r="A687" s="99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</row>
    <row r="688" spans="1:13" ht="15.75" customHeight="1">
      <c r="A688" s="99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</row>
    <row r="689" spans="1:13" ht="15.75" customHeight="1">
      <c r="A689" s="99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</row>
    <row r="690" spans="1:13" ht="15.75" customHeight="1">
      <c r="A690" s="99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</row>
    <row r="691" spans="1:13" ht="15.75" customHeight="1">
      <c r="A691" s="99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</row>
    <row r="692" spans="1:13" ht="15.75" customHeight="1">
      <c r="A692" s="99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</row>
    <row r="693" spans="1:13" ht="15.75" customHeight="1">
      <c r="A693" s="99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</row>
    <row r="694" spans="1:13" ht="15.75" customHeight="1">
      <c r="A694" s="99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</row>
    <row r="695" spans="1:13" ht="15.75" customHeight="1">
      <c r="A695" s="99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</row>
    <row r="696" spans="1:13" ht="15.75" customHeight="1">
      <c r="A696" s="99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</row>
    <row r="697" spans="1:13" ht="15.75" customHeight="1">
      <c r="A697" s="99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</row>
    <row r="698" spans="1:13" ht="15.75" customHeight="1">
      <c r="A698" s="99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</row>
    <row r="699" spans="1:13" ht="15.75" customHeight="1">
      <c r="A699" s="99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</row>
    <row r="700" spans="1:13" ht="15.75" customHeight="1">
      <c r="A700" s="99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</row>
    <row r="701" spans="1:13" ht="15.75" customHeight="1">
      <c r="A701" s="99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</row>
    <row r="702" spans="1:13" ht="15.75" customHeight="1">
      <c r="A702" s="99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</row>
    <row r="703" spans="1:13" ht="15.75" customHeight="1">
      <c r="A703" s="99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</row>
    <row r="704" spans="1:13" ht="15.75" customHeight="1">
      <c r="A704" s="99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</row>
    <row r="705" spans="1:13" ht="15.75" customHeight="1">
      <c r="A705" s="99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</row>
    <row r="706" spans="1:13" ht="15.75" customHeight="1">
      <c r="A706" s="99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</row>
    <row r="707" spans="1:13" ht="15.75" customHeight="1">
      <c r="A707" s="99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</row>
    <row r="708" spans="1:13" ht="15.75" customHeight="1">
      <c r="A708" s="99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</row>
    <row r="709" spans="1:13" ht="15.75" customHeight="1">
      <c r="A709" s="99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</row>
    <row r="710" spans="1:13" ht="15.75" customHeight="1">
      <c r="A710" s="99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</row>
    <row r="711" spans="1:13" ht="15.75" customHeight="1">
      <c r="A711" s="99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</row>
    <row r="712" spans="1:13" ht="15.75" customHeight="1">
      <c r="A712" s="99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</row>
    <row r="713" spans="1:13" ht="15.75" customHeight="1">
      <c r="A713" s="99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</row>
    <row r="714" spans="1:13" ht="15.75" customHeight="1">
      <c r="A714" s="99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</row>
    <row r="715" spans="1:13" ht="15.75" customHeight="1">
      <c r="A715" s="99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</row>
    <row r="716" spans="1:13" ht="15.75" customHeight="1">
      <c r="A716" s="99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</row>
    <row r="717" spans="1:13" ht="15.75" customHeight="1">
      <c r="A717" s="99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</row>
    <row r="718" spans="1:13" ht="15.75" customHeight="1">
      <c r="A718" s="99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</row>
    <row r="719" spans="1:13" ht="15.75" customHeight="1">
      <c r="A719" s="99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</row>
    <row r="720" spans="1:13" ht="15.75" customHeight="1">
      <c r="A720" s="99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</row>
    <row r="721" spans="1:13" ht="15.75" customHeight="1">
      <c r="A721" s="99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</row>
    <row r="722" spans="1:13" ht="15.75" customHeight="1">
      <c r="A722" s="99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</row>
    <row r="723" spans="1:13" ht="15.75" customHeight="1">
      <c r="A723" s="99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</row>
    <row r="724" spans="1:13" ht="15.75" customHeight="1">
      <c r="A724" s="99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</row>
    <row r="725" spans="1:13" ht="15.75" customHeight="1">
      <c r="A725" s="99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</row>
    <row r="726" spans="1:13" ht="15.75" customHeight="1">
      <c r="A726" s="99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</row>
    <row r="727" spans="1:13" ht="15.75" customHeight="1">
      <c r="A727" s="99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</row>
    <row r="728" spans="1:13" ht="15.75" customHeight="1">
      <c r="A728" s="99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</row>
    <row r="729" spans="1:13" ht="15.75" customHeight="1">
      <c r="A729" s="99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</row>
    <row r="730" spans="1:13" ht="15.75" customHeight="1">
      <c r="A730" s="99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</row>
    <row r="731" spans="1:13" ht="15.75" customHeight="1">
      <c r="A731" s="99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</row>
    <row r="732" spans="1:13" ht="15.75" customHeight="1">
      <c r="A732" s="99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</row>
    <row r="733" spans="1:13" ht="15.75" customHeight="1">
      <c r="A733" s="99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</row>
    <row r="734" spans="1:13" ht="15.75" customHeight="1">
      <c r="A734" s="99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</row>
    <row r="735" spans="1:13" ht="15.75" customHeight="1">
      <c r="A735" s="99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</row>
    <row r="736" spans="1:13" ht="15.75" customHeight="1">
      <c r="A736" s="99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</row>
    <row r="737" spans="1:13" ht="15.75" customHeight="1">
      <c r="A737" s="99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</row>
    <row r="738" spans="1:13" ht="15.75" customHeight="1">
      <c r="A738" s="99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</row>
    <row r="739" spans="1:13" ht="15.75" customHeight="1">
      <c r="A739" s="99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</row>
    <row r="740" spans="1:13" ht="15.75" customHeight="1">
      <c r="A740" s="99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</row>
    <row r="741" spans="1:13" ht="15.75" customHeight="1">
      <c r="A741" s="99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</row>
    <row r="742" spans="1:13" ht="15.75" customHeight="1">
      <c r="A742" s="99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</row>
    <row r="743" spans="1:13" ht="15.75" customHeight="1">
      <c r="A743" s="99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</row>
    <row r="744" spans="1:13" ht="15.75" customHeight="1">
      <c r="A744" s="99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</row>
    <row r="745" spans="1:13" ht="15.75" customHeight="1">
      <c r="A745" s="99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</row>
    <row r="746" spans="1:13" ht="15.75" customHeight="1">
      <c r="A746" s="99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</row>
    <row r="747" spans="1:13" ht="15.75" customHeight="1">
      <c r="A747" s="99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</row>
    <row r="748" spans="1:13" ht="15.75" customHeight="1">
      <c r="A748" s="99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</row>
    <row r="749" spans="1:13" ht="15.75" customHeight="1">
      <c r="A749" s="99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</row>
    <row r="750" spans="1:13" ht="15.75" customHeight="1">
      <c r="A750" s="99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</row>
    <row r="751" spans="1:13" ht="15.75" customHeight="1">
      <c r="A751" s="99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</row>
    <row r="752" spans="1:13" ht="15.75" customHeight="1">
      <c r="A752" s="99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</row>
    <row r="753" spans="1:13" ht="15.75" customHeight="1">
      <c r="A753" s="99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</row>
    <row r="754" spans="1:13" ht="15.75" customHeight="1">
      <c r="A754" s="99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</row>
    <row r="755" spans="1:13" ht="15.75" customHeight="1">
      <c r="A755" s="99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</row>
    <row r="756" spans="1:13" ht="15.75" customHeight="1">
      <c r="A756" s="99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</row>
    <row r="757" spans="1:13" ht="15.75" customHeight="1">
      <c r="A757" s="99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</row>
    <row r="758" spans="1:13" ht="15.75" customHeight="1">
      <c r="A758" s="99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</row>
    <row r="759" spans="1:13" ht="15.75" customHeight="1">
      <c r="A759" s="99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</row>
    <row r="760" spans="1:13" ht="15.75" customHeight="1">
      <c r="A760" s="99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</row>
    <row r="761" spans="1:13" ht="15.75" customHeight="1">
      <c r="A761" s="99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</row>
    <row r="762" spans="1:13" ht="15.75" customHeight="1">
      <c r="A762" s="99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</row>
    <row r="763" spans="1:13" ht="15.75" customHeight="1">
      <c r="A763" s="99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</row>
    <row r="764" spans="1:13" ht="15.75" customHeight="1">
      <c r="A764" s="99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</row>
    <row r="765" spans="1:13" ht="15.75" customHeight="1">
      <c r="A765" s="99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</row>
    <row r="766" spans="1:13" ht="15.75" customHeight="1">
      <c r="A766" s="99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</row>
    <row r="767" spans="1:13" ht="15.75" customHeight="1">
      <c r="A767" s="99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</row>
    <row r="768" spans="1:13" ht="15.75" customHeight="1">
      <c r="A768" s="99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</row>
    <row r="769" spans="1:13" ht="15.75" customHeight="1">
      <c r="A769" s="99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</row>
    <row r="770" spans="1:13" ht="15.75" customHeight="1">
      <c r="A770" s="99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</row>
    <row r="771" spans="1:13" ht="15.75" customHeight="1">
      <c r="A771" s="99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</row>
    <row r="772" spans="1:13" ht="15.75" customHeight="1">
      <c r="A772" s="99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</row>
    <row r="773" spans="1:13" ht="15.75" customHeight="1">
      <c r="A773" s="99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</row>
    <row r="774" spans="1:13" ht="15.75" customHeight="1">
      <c r="A774" s="99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</row>
    <row r="775" spans="1:13" ht="15.75" customHeight="1">
      <c r="A775" s="99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</row>
    <row r="776" spans="1:13" ht="15.75" customHeight="1">
      <c r="A776" s="99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</row>
    <row r="777" spans="1:13" ht="15.75" customHeight="1">
      <c r="A777" s="99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</row>
    <row r="778" spans="1:13" ht="15.75" customHeight="1">
      <c r="A778" s="99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</row>
    <row r="779" spans="1:13" ht="15.75" customHeight="1">
      <c r="A779" s="99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</row>
    <row r="780" spans="1:13" ht="15.75" customHeight="1">
      <c r="A780" s="99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</row>
    <row r="781" spans="1:13" ht="15.75" customHeight="1">
      <c r="A781" s="99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</row>
    <row r="782" spans="1:13" ht="15.75" customHeight="1">
      <c r="A782" s="99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</row>
    <row r="783" spans="1:13" ht="15.75" customHeight="1">
      <c r="A783" s="99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</row>
    <row r="784" spans="1:13" ht="15.75" customHeight="1">
      <c r="A784" s="99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</row>
    <row r="785" spans="1:13" ht="15.75" customHeight="1">
      <c r="A785" s="99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</row>
    <row r="786" spans="1:13" ht="15.75" customHeight="1">
      <c r="A786" s="99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</row>
    <row r="787" spans="1:13" ht="15.75" customHeight="1">
      <c r="A787" s="99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</row>
    <row r="788" spans="1:13" ht="15.75" customHeight="1">
      <c r="A788" s="99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</row>
    <row r="789" spans="1:13" ht="15.75" customHeight="1">
      <c r="A789" s="99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</row>
    <row r="790" spans="1:13" ht="15.75" customHeight="1">
      <c r="A790" s="99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</row>
    <row r="791" spans="1:13" ht="15.75" customHeight="1">
      <c r="A791" s="99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</row>
    <row r="792" spans="1:13" ht="15.75" customHeight="1">
      <c r="A792" s="99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</row>
    <row r="793" spans="1:13" ht="15.75" customHeight="1">
      <c r="A793" s="99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</row>
    <row r="794" spans="1:13" ht="15.75" customHeight="1">
      <c r="A794" s="99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</row>
    <row r="795" spans="1:13" ht="15.75" customHeight="1">
      <c r="A795" s="99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</row>
    <row r="796" spans="1:13" ht="15.75" customHeight="1">
      <c r="A796" s="99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</row>
    <row r="797" spans="1:13" ht="15.75" customHeight="1">
      <c r="A797" s="99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</row>
    <row r="798" spans="1:13" ht="15.75" customHeight="1">
      <c r="A798" s="99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</row>
    <row r="799" spans="1:13" ht="15.75" customHeight="1">
      <c r="A799" s="99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</row>
    <row r="800" spans="1:13" ht="15.75" customHeight="1">
      <c r="A800" s="99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</row>
    <row r="801" spans="1:13" ht="15.75" customHeight="1">
      <c r="A801" s="99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</row>
    <row r="802" spans="1:13" ht="15.75" customHeight="1">
      <c r="A802" s="99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</row>
    <row r="803" spans="1:13" ht="15.75" customHeight="1">
      <c r="A803" s="99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</row>
    <row r="804" spans="1:13" ht="15.75" customHeight="1">
      <c r="A804" s="99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</row>
    <row r="805" spans="1:13" ht="15.75" customHeight="1">
      <c r="A805" s="99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</row>
    <row r="806" spans="1:13" ht="15.75" customHeight="1">
      <c r="A806" s="99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</row>
    <row r="807" spans="1:13" ht="15.75" customHeight="1">
      <c r="A807" s="99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</row>
    <row r="808" spans="1:13" ht="15.75" customHeight="1">
      <c r="A808" s="99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</row>
    <row r="809" spans="1:13" ht="15.75" customHeight="1">
      <c r="A809" s="99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</row>
    <row r="810" spans="1:13" ht="15.75" customHeight="1">
      <c r="A810" s="99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</row>
    <row r="811" spans="1:13" ht="15.75" customHeight="1">
      <c r="A811" s="99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</row>
    <row r="812" spans="1:13" ht="15.75" customHeight="1">
      <c r="A812" s="99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</row>
    <row r="813" spans="1:13" ht="15.75" customHeight="1">
      <c r="A813" s="99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</row>
    <row r="814" spans="1:13" ht="15.75" customHeight="1">
      <c r="A814" s="99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</row>
    <row r="815" spans="1:13" ht="15.75" customHeight="1">
      <c r="A815" s="99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</row>
    <row r="816" spans="1:13" ht="15.75" customHeight="1">
      <c r="A816" s="99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</row>
    <row r="817" spans="1:13" ht="15.75" customHeight="1">
      <c r="A817" s="99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</row>
    <row r="818" spans="1:13" ht="15.75" customHeight="1">
      <c r="A818" s="99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</row>
    <row r="819" spans="1:13" ht="15.75" customHeight="1">
      <c r="A819" s="99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</row>
    <row r="820" spans="1:13" ht="15.75" customHeight="1">
      <c r="A820" s="99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</row>
    <row r="821" spans="1:13" ht="15.75" customHeight="1">
      <c r="A821" s="99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</row>
    <row r="822" spans="1:13" ht="15.75" customHeight="1">
      <c r="A822" s="99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</row>
    <row r="823" spans="1:13" ht="15.75" customHeight="1">
      <c r="A823" s="99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</row>
    <row r="824" spans="1:13" ht="15.75" customHeight="1">
      <c r="A824" s="99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</row>
    <row r="825" spans="1:13" ht="15.75" customHeight="1">
      <c r="A825" s="99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</row>
    <row r="826" spans="1:13" ht="15.75" customHeight="1">
      <c r="A826" s="99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</row>
    <row r="827" spans="1:13" ht="15.75" customHeight="1">
      <c r="A827" s="99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</row>
    <row r="828" spans="1:13" ht="15.75" customHeight="1">
      <c r="A828" s="99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</row>
    <row r="829" spans="1:13" ht="15.75" customHeight="1">
      <c r="A829" s="99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</row>
    <row r="830" spans="1:13" ht="15.75" customHeight="1">
      <c r="A830" s="99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</row>
    <row r="831" spans="1:13" ht="15.75" customHeight="1">
      <c r="A831" s="99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</row>
    <row r="832" spans="1:13" ht="15.75" customHeight="1">
      <c r="A832" s="99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</row>
    <row r="833" spans="1:13" ht="15.75" customHeight="1">
      <c r="A833" s="99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</row>
    <row r="834" spans="1:13" ht="15.75" customHeight="1">
      <c r="A834" s="99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</row>
    <row r="835" spans="1:13" ht="15.75" customHeight="1">
      <c r="A835" s="99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</row>
    <row r="836" spans="1:13" ht="15.75" customHeight="1">
      <c r="A836" s="99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</row>
    <row r="837" spans="1:13" ht="15.75" customHeight="1">
      <c r="A837" s="99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</row>
    <row r="838" spans="1:13" ht="15.75" customHeight="1">
      <c r="A838" s="99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</row>
    <row r="839" spans="1:13" ht="15.75" customHeight="1">
      <c r="A839" s="99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</row>
    <row r="840" spans="1:13" ht="15.75" customHeight="1">
      <c r="A840" s="99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</row>
    <row r="841" spans="1:13" ht="15.75" customHeight="1">
      <c r="A841" s="99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</row>
    <row r="842" spans="1:13" ht="15.75" customHeight="1">
      <c r="A842" s="99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</row>
    <row r="843" spans="1:13" ht="15.75" customHeight="1">
      <c r="A843" s="99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</row>
    <row r="844" spans="1:13" ht="15.75" customHeight="1">
      <c r="A844" s="99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</row>
    <row r="845" spans="1:13" ht="15.75" customHeight="1">
      <c r="A845" s="99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</row>
    <row r="846" spans="1:13" ht="15.75" customHeight="1">
      <c r="A846" s="99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</row>
    <row r="847" spans="1:13" ht="15.75" customHeight="1">
      <c r="A847" s="99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</row>
    <row r="848" spans="1:13" ht="15.75" customHeight="1">
      <c r="A848" s="99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</row>
    <row r="849" spans="1:13" ht="15.75" customHeight="1">
      <c r="A849" s="99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</row>
    <row r="850" spans="1:13" ht="15.75" customHeight="1">
      <c r="A850" s="99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</row>
    <row r="851" spans="1:13" ht="15.75" customHeight="1">
      <c r="A851" s="99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</row>
    <row r="852" spans="1:13" ht="15.75" customHeight="1">
      <c r="A852" s="99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</row>
    <row r="853" spans="1:13" ht="15.75" customHeight="1">
      <c r="A853" s="99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</row>
    <row r="854" spans="1:13" ht="15.75" customHeight="1">
      <c r="A854" s="99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</row>
    <row r="855" spans="1:13" ht="15.75" customHeight="1">
      <c r="A855" s="99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</row>
    <row r="856" spans="1:13" ht="15.75" customHeight="1">
      <c r="A856" s="99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</row>
    <row r="857" spans="1:13" ht="15.75" customHeight="1">
      <c r="A857" s="99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</row>
    <row r="858" spans="1:13" ht="15.75" customHeight="1">
      <c r="A858" s="99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</row>
    <row r="859" spans="1:13" ht="15.75" customHeight="1">
      <c r="A859" s="99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</row>
    <row r="860" spans="1:13" ht="15.75" customHeight="1">
      <c r="A860" s="99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</row>
    <row r="861" spans="1:13" ht="15.75" customHeight="1">
      <c r="A861" s="99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</row>
    <row r="862" spans="1:13" ht="15.75" customHeight="1">
      <c r="A862" s="99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</row>
    <row r="863" spans="1:13" ht="15.75" customHeight="1">
      <c r="A863" s="99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</row>
    <row r="864" spans="1:13" ht="15.75" customHeight="1">
      <c r="A864" s="99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</row>
    <row r="865" spans="1:13" ht="15.75" customHeight="1">
      <c r="A865" s="99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</row>
    <row r="866" spans="1:13" ht="15.75" customHeight="1">
      <c r="A866" s="99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</row>
    <row r="867" spans="1:13" ht="15.75" customHeight="1">
      <c r="A867" s="99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</row>
    <row r="868" spans="1:13" ht="15.75" customHeight="1">
      <c r="A868" s="99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</row>
    <row r="869" spans="1:13" ht="15.75" customHeight="1">
      <c r="A869" s="99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</row>
  </sheetData>
  <sortState ref="A3:O72">
    <sortCondition ref="K3:K72"/>
    <sortCondition descending="1" ref="N3:N72"/>
    <sortCondition descending="1" ref="O3:O72"/>
  </sortState>
  <mergeCells count="1">
    <mergeCell ref="N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80"/>
  <sheetViews>
    <sheetView tabSelected="1" workbookViewId="0">
      <pane ySplit="1" topLeftCell="A2" activePane="bottomLeft" state="frozen"/>
      <selection pane="bottomLeft" activeCell="H120" sqref="H120"/>
    </sheetView>
  </sheetViews>
  <sheetFormatPr defaultColWidth="14.42578125" defaultRowHeight="17.100000000000001" customHeight="1"/>
  <cols>
    <col min="1" max="1" width="13.7109375" customWidth="1"/>
    <col min="2" max="2" width="6.7109375" style="102" customWidth="1"/>
    <col min="3" max="3" width="9.42578125" style="84" customWidth="1"/>
    <col min="4" max="4" width="7" style="102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9.85546875" customWidth="1"/>
    <col min="11" max="28" width="8.42578125" customWidth="1"/>
  </cols>
  <sheetData>
    <row r="1" spans="1:28" ht="17.100000000000001" customHeight="1">
      <c r="A1" s="1" t="s">
        <v>0</v>
      </c>
      <c r="B1" s="141" t="s">
        <v>3</v>
      </c>
      <c r="C1" s="149" t="s">
        <v>10</v>
      </c>
      <c r="D1" s="141" t="s">
        <v>12</v>
      </c>
      <c r="E1" s="1" t="s">
        <v>13</v>
      </c>
      <c r="F1" s="1" t="s">
        <v>4</v>
      </c>
      <c r="G1" s="1" t="s">
        <v>6</v>
      </c>
      <c r="H1" s="1" t="s">
        <v>7</v>
      </c>
      <c r="I1" s="1" t="s">
        <v>5</v>
      </c>
      <c r="J1" s="1" t="s">
        <v>8</v>
      </c>
      <c r="K1" s="1" t="s">
        <v>14</v>
      </c>
      <c r="L1" s="1" t="s">
        <v>15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7.100000000000001" customHeight="1">
      <c r="A2" s="129" t="s">
        <v>0</v>
      </c>
      <c r="B2" s="142">
        <v>18</v>
      </c>
      <c r="C2" s="150">
        <v>8.5</v>
      </c>
      <c r="D2" s="142">
        <v>7</v>
      </c>
      <c r="E2" s="130">
        <v>1144</v>
      </c>
      <c r="F2" s="131" t="str">
        <f>+VLOOKUP(E2,Participants!$A$1:$F$1449,2,FALSE)</f>
        <v>Kennedy Williams</v>
      </c>
      <c r="G2" s="131" t="str">
        <f>+VLOOKUP(E2,Participants!$A$1:$F$1449,4,FALSE)</f>
        <v>SRT</v>
      </c>
      <c r="H2" s="131" t="str">
        <f>+VLOOKUP(E2,Participants!$A$1:$F$1449,5,FALSE)</f>
        <v>F</v>
      </c>
      <c r="I2" s="131">
        <f>+VLOOKUP(E2,Participants!$A$1:$F$1449,3,FALSE)</f>
        <v>2</v>
      </c>
      <c r="J2" s="131" t="str">
        <f>+VLOOKUP(E2,Participants!$A$1:$G$1449,7,FALSE)</f>
        <v>DEV1F</v>
      </c>
      <c r="K2" s="132">
        <v>1</v>
      </c>
      <c r="L2" s="132"/>
    </row>
    <row r="3" spans="1:28" ht="17.100000000000001" customHeight="1">
      <c r="A3" s="133" t="s">
        <v>0</v>
      </c>
      <c r="B3" s="143">
        <v>5</v>
      </c>
      <c r="C3" s="151">
        <v>9.07</v>
      </c>
      <c r="D3" s="143">
        <v>4</v>
      </c>
      <c r="E3" s="134">
        <v>1146</v>
      </c>
      <c r="F3" s="135" t="str">
        <f>+VLOOKUP(E3,Participants!$A$1:$F$1449,2,FALSE)</f>
        <v>Londyn Tomman</v>
      </c>
      <c r="G3" s="135" t="str">
        <f>+VLOOKUP(E3,Participants!$A$1:$F$1449,4,FALSE)</f>
        <v>SRT</v>
      </c>
      <c r="H3" s="135" t="str">
        <f>+VLOOKUP(E3,Participants!$A$1:$F$1449,5,FALSE)</f>
        <v>F</v>
      </c>
      <c r="I3" s="135">
        <f>+VLOOKUP(E3,Participants!$A$1:$F$1449,3,FALSE)</f>
        <v>1</v>
      </c>
      <c r="J3" s="135" t="str">
        <f>+VLOOKUP(E3,Participants!$A$1:$G$1449,7,FALSE)</f>
        <v>DEV1F</v>
      </c>
      <c r="K3" s="135">
        <v>2</v>
      </c>
      <c r="L3" s="135"/>
    </row>
    <row r="4" spans="1:28" ht="17.100000000000001" customHeight="1">
      <c r="A4" s="133" t="s">
        <v>0</v>
      </c>
      <c r="B4" s="143">
        <v>9</v>
      </c>
      <c r="C4" s="151">
        <v>9.1300000000000008</v>
      </c>
      <c r="D4" s="143">
        <v>3</v>
      </c>
      <c r="E4" s="134">
        <v>164</v>
      </c>
      <c r="F4" s="135" t="str">
        <f>+VLOOKUP(E4,Participants!$A$1:$F$1449,2,FALSE)</f>
        <v xml:space="preserve">Kate Mulzet </v>
      </c>
      <c r="G4" s="135" t="str">
        <f>+VLOOKUP(E4,Participants!$A$1:$F$1449,4,FALSE)</f>
        <v>PHA</v>
      </c>
      <c r="H4" s="135" t="str">
        <f>+VLOOKUP(E4,Participants!$A$1:$F$1449,5,FALSE)</f>
        <v>F</v>
      </c>
      <c r="I4" s="135">
        <f>+VLOOKUP(E4,Participants!$A$1:$F$1449,3,FALSE)</f>
        <v>2</v>
      </c>
      <c r="J4" s="135" t="str">
        <f>+VLOOKUP(E4,Participants!$A$1:$G$1449,7,FALSE)</f>
        <v>DEV1F</v>
      </c>
      <c r="K4" s="135">
        <f>K3+1</f>
        <v>3</v>
      </c>
      <c r="L4" s="135"/>
    </row>
    <row r="5" spans="1:28" ht="17.100000000000001" customHeight="1">
      <c r="A5" s="129" t="s">
        <v>0</v>
      </c>
      <c r="B5" s="142">
        <v>8</v>
      </c>
      <c r="C5" s="150">
        <v>9.2200000000000006</v>
      </c>
      <c r="D5" s="142">
        <v>4</v>
      </c>
      <c r="E5" s="130">
        <v>13</v>
      </c>
      <c r="F5" s="131" t="str">
        <f>+VLOOKUP(E5,Participants!$A$1:$F$1449,2,FALSE)</f>
        <v>Alexandra Wagner</v>
      </c>
      <c r="G5" s="131" t="str">
        <f>+VLOOKUP(E5,Participants!$A$1:$F$1449,4,FALSE)</f>
        <v>BFS</v>
      </c>
      <c r="H5" s="131" t="str">
        <f>+VLOOKUP(E5,Participants!$A$1:$F$1449,5,FALSE)</f>
        <v>F</v>
      </c>
      <c r="I5" s="131">
        <f>+VLOOKUP(E5,Participants!$A$1:$F$1449,3,FALSE)</f>
        <v>2</v>
      </c>
      <c r="J5" s="131" t="str">
        <f>+VLOOKUP(E5,Participants!$A$1:$G$1449,7,FALSE)</f>
        <v>DEV1F</v>
      </c>
      <c r="K5" s="135">
        <f t="shared" ref="K5:K68" si="0">K4+1</f>
        <v>4</v>
      </c>
      <c r="L5" s="131"/>
    </row>
    <row r="6" spans="1:28" ht="17.100000000000001" customHeight="1">
      <c r="A6" s="133" t="s">
        <v>0</v>
      </c>
      <c r="B6" s="143">
        <v>9</v>
      </c>
      <c r="C6" s="151">
        <v>9.2200000000000006</v>
      </c>
      <c r="D6" s="143">
        <v>1</v>
      </c>
      <c r="E6" s="134">
        <v>167</v>
      </c>
      <c r="F6" s="135" t="str">
        <f>+VLOOKUP(E6,Participants!$A$1:$F$1449,2,FALSE)</f>
        <v xml:space="preserve">Morgan Kane </v>
      </c>
      <c r="G6" s="135" t="str">
        <f>+VLOOKUP(E6,Participants!$A$1:$F$1449,4,FALSE)</f>
        <v>PHA</v>
      </c>
      <c r="H6" s="135" t="str">
        <f>+VLOOKUP(E6,Participants!$A$1:$F$1449,5,FALSE)</f>
        <v>F</v>
      </c>
      <c r="I6" s="135">
        <f>+VLOOKUP(E6,Participants!$A$1:$F$1449,3,FALSE)</f>
        <v>2</v>
      </c>
      <c r="J6" s="135" t="str">
        <f>+VLOOKUP(E6,Participants!$A$1:$G$1449,7,FALSE)</f>
        <v>DEV1F</v>
      </c>
      <c r="K6" s="135">
        <f t="shared" si="0"/>
        <v>5</v>
      </c>
      <c r="L6" s="135"/>
    </row>
    <row r="7" spans="1:28" ht="17.100000000000001" customHeight="1">
      <c r="A7" s="129" t="s">
        <v>0</v>
      </c>
      <c r="B7" s="142">
        <v>8</v>
      </c>
      <c r="C7" s="150">
        <v>9.42</v>
      </c>
      <c r="D7" s="142">
        <v>2</v>
      </c>
      <c r="E7" s="130">
        <v>171</v>
      </c>
      <c r="F7" s="131" t="str">
        <f>+VLOOKUP(E7,Participants!$A$1:$F$1449,2,FALSE)</f>
        <v>Tessa Liberati</v>
      </c>
      <c r="G7" s="131" t="str">
        <f>+VLOOKUP(E7,Participants!$A$1:$F$1449,4,FALSE)</f>
        <v>PHA</v>
      </c>
      <c r="H7" s="131" t="str">
        <f>+VLOOKUP(E7,Participants!$A$1:$F$1449,5,FALSE)</f>
        <v>F</v>
      </c>
      <c r="I7" s="131">
        <f>+VLOOKUP(E7,Participants!$A$1:$F$1449,3,FALSE)</f>
        <v>2</v>
      </c>
      <c r="J7" s="131" t="str">
        <f>+VLOOKUP(E7,Participants!$A$1:$G$1449,7,FALSE)</f>
        <v>DEV1F</v>
      </c>
      <c r="K7" s="135">
        <f t="shared" si="0"/>
        <v>6</v>
      </c>
      <c r="L7" s="131"/>
    </row>
    <row r="8" spans="1:28" ht="17.100000000000001" customHeight="1">
      <c r="A8" s="133" t="s">
        <v>0</v>
      </c>
      <c r="B8" s="143">
        <v>5</v>
      </c>
      <c r="C8" s="151">
        <v>9.4499999999999993</v>
      </c>
      <c r="D8" s="143">
        <v>5</v>
      </c>
      <c r="E8" s="134">
        <v>524</v>
      </c>
      <c r="F8" s="135" t="str">
        <f>+VLOOKUP(E8,Participants!$A$1:$F$1449,2,FALSE)</f>
        <v>Lauren Daley</v>
      </c>
      <c r="G8" s="135" t="str">
        <f>+VLOOKUP(E8,Participants!$A$1:$F$1449,4,FALSE)</f>
        <v>STM</v>
      </c>
      <c r="H8" s="135" t="str">
        <f>+VLOOKUP(E8,Participants!$A$1:$F$1449,5,FALSE)</f>
        <v>F</v>
      </c>
      <c r="I8" s="135">
        <f>+VLOOKUP(E8,Participants!$A$1:$F$1449,3,FALSE)</f>
        <v>1</v>
      </c>
      <c r="J8" s="135" t="str">
        <f>+VLOOKUP(E8,Participants!$A$1:$G$1449,7,FALSE)</f>
        <v>DEV1F</v>
      </c>
      <c r="K8" s="135">
        <f t="shared" si="0"/>
        <v>7</v>
      </c>
      <c r="L8" s="135"/>
    </row>
    <row r="9" spans="1:28" ht="17.100000000000001" customHeight="1">
      <c r="A9" s="133" t="s">
        <v>0</v>
      </c>
      <c r="B9" s="143">
        <v>3</v>
      </c>
      <c r="C9" s="151">
        <v>9.58</v>
      </c>
      <c r="D9" s="143">
        <v>1</v>
      </c>
      <c r="E9" s="134">
        <v>202</v>
      </c>
      <c r="F9" s="135" t="str">
        <f>+VLOOKUP(E9,Participants!$A$1:$F$1449,2,FALSE)</f>
        <v>Norah Stiger</v>
      </c>
      <c r="G9" s="135" t="str">
        <f>+VLOOKUP(E9,Participants!$A$1:$F$1449,4,FALSE)</f>
        <v>CDT</v>
      </c>
      <c r="H9" s="135" t="str">
        <f>+VLOOKUP(E9,Participants!$A$1:$F$1449,5,FALSE)</f>
        <v>F</v>
      </c>
      <c r="I9" s="135">
        <f>+VLOOKUP(E9,Participants!$A$1:$F$1449,3,FALSE)</f>
        <v>1</v>
      </c>
      <c r="J9" s="135" t="str">
        <f>+VLOOKUP(E9,Participants!$A$1:$G$1449,7,FALSE)</f>
        <v>DEV1F</v>
      </c>
      <c r="K9" s="135">
        <f t="shared" si="0"/>
        <v>8</v>
      </c>
      <c r="L9" s="135"/>
    </row>
    <row r="10" spans="1:28" ht="17.100000000000001" customHeight="1">
      <c r="A10" s="118" t="s">
        <v>0</v>
      </c>
      <c r="B10" s="145">
        <v>7</v>
      </c>
      <c r="C10" s="153">
        <v>9.6</v>
      </c>
      <c r="D10" s="145">
        <v>5</v>
      </c>
      <c r="E10" s="119">
        <v>264</v>
      </c>
      <c r="F10" s="120" t="str">
        <f>+VLOOKUP(E10,Participants!$A$1:$F$1449,2,FALSE)</f>
        <v xml:space="preserve">Peyton Hunt  </v>
      </c>
      <c r="G10" s="120" t="str">
        <f>+VLOOKUP(E10,Participants!$A$1:$F$1449,4,FALSE)</f>
        <v>NCA</v>
      </c>
      <c r="H10" s="120" t="str">
        <f>+VLOOKUP(E10,Participants!$A$1:$F$1449,5,FALSE)</f>
        <v>F</v>
      </c>
      <c r="I10" s="120">
        <f>+VLOOKUP(E10,Participants!$A$1:$F$1449,3,FALSE)</f>
        <v>2</v>
      </c>
      <c r="J10" s="120" t="str">
        <f>+VLOOKUP(E10,Participants!$A$1:$G$1449,7,FALSE)</f>
        <v>DEV1F</v>
      </c>
      <c r="K10" s="135">
        <f>K9+1</f>
        <v>9</v>
      </c>
      <c r="L10" s="120"/>
    </row>
    <row r="11" spans="1:28" ht="17.100000000000001" customHeight="1">
      <c r="A11" s="118" t="s">
        <v>0</v>
      </c>
      <c r="B11" s="145">
        <v>3</v>
      </c>
      <c r="C11" s="153">
        <v>9.65</v>
      </c>
      <c r="D11" s="145">
        <v>8</v>
      </c>
      <c r="E11" s="119">
        <v>1072</v>
      </c>
      <c r="F11" s="120" t="str">
        <f>+VLOOKUP(E11,Participants!$A$1:$F$1449,2,FALSE)</f>
        <v>London Tomey</v>
      </c>
      <c r="G11" s="120" t="str">
        <f>+VLOOKUP(E11,Participants!$A$1:$F$1449,4,FALSE)</f>
        <v>JFK</v>
      </c>
      <c r="H11" s="120" t="str">
        <f>+VLOOKUP(E11,Participants!$A$1:$F$1449,5,FALSE)</f>
        <v>F</v>
      </c>
      <c r="I11" s="120">
        <f>+VLOOKUP(E11,Participants!$A$1:$F$1449,3,FALSE)</f>
        <v>1</v>
      </c>
      <c r="J11" s="120" t="str">
        <f>+VLOOKUP(E11,Participants!$A$1:$G$1449,7,FALSE)</f>
        <v>DEV1F</v>
      </c>
      <c r="K11" s="135">
        <f t="shared" si="0"/>
        <v>10</v>
      </c>
      <c r="L11" s="120"/>
    </row>
    <row r="12" spans="1:28" ht="17.100000000000001" customHeight="1">
      <c r="A12" s="118" t="s">
        <v>0</v>
      </c>
      <c r="B12" s="145">
        <v>5</v>
      </c>
      <c r="C12" s="153">
        <v>9.67</v>
      </c>
      <c r="D12" s="145">
        <v>2</v>
      </c>
      <c r="E12" s="119">
        <v>1145</v>
      </c>
      <c r="F12" s="120" t="str">
        <f>+VLOOKUP(E12,Participants!$A$1:$F$1449,2,FALSE)</f>
        <v>Leah Straub</v>
      </c>
      <c r="G12" s="120" t="str">
        <f>+VLOOKUP(E12,Participants!$A$1:$F$1449,4,FALSE)</f>
        <v>SRT</v>
      </c>
      <c r="H12" s="120" t="str">
        <f>+VLOOKUP(E12,Participants!$A$1:$F$1449,5,FALSE)</f>
        <v>F</v>
      </c>
      <c r="I12" s="120">
        <f>+VLOOKUP(E12,Participants!$A$1:$F$1449,3,FALSE)</f>
        <v>1</v>
      </c>
      <c r="J12" s="120" t="str">
        <f>+VLOOKUP(E12,Participants!$A$1:$G$1449,7,FALSE)</f>
        <v>DEV1F</v>
      </c>
      <c r="K12" s="135">
        <f t="shared" si="0"/>
        <v>11</v>
      </c>
      <c r="L12" s="120"/>
    </row>
    <row r="13" spans="1:28" ht="17.100000000000001" customHeight="1">
      <c r="A13" s="118" t="s">
        <v>0</v>
      </c>
      <c r="B13" s="145">
        <v>3</v>
      </c>
      <c r="C13" s="153">
        <v>9.76</v>
      </c>
      <c r="D13" s="145">
        <v>7</v>
      </c>
      <c r="E13" s="119">
        <v>502</v>
      </c>
      <c r="F13" s="120" t="str">
        <f>+VLOOKUP(E13,Participants!$A$1:$F$1449,2,FALSE)</f>
        <v>Amber Wittkopp</v>
      </c>
      <c r="G13" s="120" t="str">
        <f>+VLOOKUP(E13,Participants!$A$1:$F$1449,4,FALSE)</f>
        <v>STM</v>
      </c>
      <c r="H13" s="120" t="str">
        <f>+VLOOKUP(E13,Participants!$A$1:$F$1449,5,FALSE)</f>
        <v>F</v>
      </c>
      <c r="I13" s="120">
        <f>+VLOOKUP(E13,Participants!$A$1:$F$1449,3,FALSE)</f>
        <v>1</v>
      </c>
      <c r="J13" s="120" t="str">
        <f>+VLOOKUP(E13,Participants!$A$1:$G$1449,7,FALSE)</f>
        <v>DEV1F</v>
      </c>
      <c r="K13" s="135">
        <f t="shared" si="0"/>
        <v>12</v>
      </c>
      <c r="L13" s="120"/>
    </row>
    <row r="14" spans="1:28" ht="17.100000000000001" customHeight="1">
      <c r="A14" s="114" t="s">
        <v>0</v>
      </c>
      <c r="B14" s="144">
        <v>4</v>
      </c>
      <c r="C14" s="152">
        <v>9.81</v>
      </c>
      <c r="D14" s="144">
        <v>6</v>
      </c>
      <c r="E14" s="115">
        <v>1073</v>
      </c>
      <c r="F14" s="116" t="str">
        <f>+VLOOKUP(E14,Participants!$A$1:$F$1449,2,FALSE)</f>
        <v>Kamrin Behrens</v>
      </c>
      <c r="G14" s="116" t="str">
        <f>+VLOOKUP(E14,Participants!$A$1:$F$1449,4,FALSE)</f>
        <v>JFK</v>
      </c>
      <c r="H14" s="116" t="str">
        <f>+VLOOKUP(E14,Participants!$A$1:$F$1449,5,FALSE)</f>
        <v>F</v>
      </c>
      <c r="I14" s="116">
        <f>+VLOOKUP(E14,Participants!$A$1:$F$1449,3,FALSE)</f>
        <v>1</v>
      </c>
      <c r="J14" s="116" t="str">
        <f>+VLOOKUP(E14,Participants!$A$1:$G$1449,7,FALSE)</f>
        <v>DEV1F</v>
      </c>
      <c r="K14" s="135">
        <f t="shared" si="0"/>
        <v>13</v>
      </c>
      <c r="L14" s="116"/>
    </row>
    <row r="15" spans="1:28" ht="17.100000000000001" customHeight="1">
      <c r="A15" s="114" t="s">
        <v>0</v>
      </c>
      <c r="B15" s="144">
        <v>14</v>
      </c>
      <c r="C15" s="152">
        <v>9.82</v>
      </c>
      <c r="D15" s="144">
        <v>1</v>
      </c>
      <c r="E15" s="115">
        <v>77</v>
      </c>
      <c r="F15" s="116" t="str">
        <f>+VLOOKUP(E15,Participants!$A$1:$F$1449,2,FALSE)</f>
        <v>Gina Talarico</v>
      </c>
      <c r="G15" s="116" t="str">
        <f>+VLOOKUP(E15,Participants!$A$1:$F$1449,4,FALSE)</f>
        <v>BFS</v>
      </c>
      <c r="H15" s="116" t="str">
        <f>+VLOOKUP(E15,Participants!$A$1:$F$1449,5,FALSE)</f>
        <v>F</v>
      </c>
      <c r="I15" s="116">
        <f>+VLOOKUP(E15,Participants!$A$1:$F$1449,3,FALSE)</f>
        <v>2</v>
      </c>
      <c r="J15" s="116" t="str">
        <f>+VLOOKUP(E15,Participants!$A$1:$G$1449,7,FALSE)</f>
        <v>DEV1F</v>
      </c>
      <c r="K15" s="135">
        <f t="shared" si="0"/>
        <v>14</v>
      </c>
      <c r="L15" s="116"/>
    </row>
    <row r="16" spans="1:28" ht="17.100000000000001" customHeight="1">
      <c r="A16" s="118" t="s">
        <v>0</v>
      </c>
      <c r="B16" s="145">
        <v>9</v>
      </c>
      <c r="C16" s="153">
        <v>9.83</v>
      </c>
      <c r="D16" s="145">
        <v>8</v>
      </c>
      <c r="E16" s="119">
        <v>511</v>
      </c>
      <c r="F16" s="120" t="str">
        <f>+VLOOKUP(E16,Participants!$A$1:$F$1449,2,FALSE)</f>
        <v>Evalina Pesci</v>
      </c>
      <c r="G16" s="120" t="str">
        <f>+VLOOKUP(E16,Participants!$A$1:$F$1449,4,FALSE)</f>
        <v>STM</v>
      </c>
      <c r="H16" s="120" t="str">
        <f>+VLOOKUP(E16,Participants!$A$1:$F$1449,5,FALSE)</f>
        <v>F</v>
      </c>
      <c r="I16" s="120">
        <f>+VLOOKUP(E16,Participants!$A$1:$F$1449,3,FALSE)</f>
        <v>2</v>
      </c>
      <c r="J16" s="120" t="str">
        <f>+VLOOKUP(E16,Participants!$A$1:$G$1449,7,FALSE)</f>
        <v>DEV1F</v>
      </c>
      <c r="K16" s="135">
        <f t="shared" si="0"/>
        <v>15</v>
      </c>
      <c r="L16" s="120"/>
    </row>
    <row r="17" spans="1:12" ht="17.100000000000001" customHeight="1">
      <c r="A17" s="118" t="s">
        <v>0</v>
      </c>
      <c r="B17" s="145">
        <v>3</v>
      </c>
      <c r="C17" s="153">
        <v>9.85</v>
      </c>
      <c r="D17" s="145">
        <v>4</v>
      </c>
      <c r="E17" s="119">
        <v>295</v>
      </c>
      <c r="F17" s="120" t="str">
        <f>+VLOOKUP(E17,Participants!$A$1:$F$1449,2,FALSE)</f>
        <v>Katie Kessler</v>
      </c>
      <c r="G17" s="120" t="str">
        <f>+VLOOKUP(E17,Participants!$A$1:$F$1449,4,FALSE)</f>
        <v>DMA</v>
      </c>
      <c r="H17" s="120" t="str">
        <f>+VLOOKUP(E17,Participants!$A$1:$F$1449,5,FALSE)</f>
        <v>F</v>
      </c>
      <c r="I17" s="120">
        <f>+VLOOKUP(E17,Participants!$A$1:$F$1449,3,FALSE)</f>
        <v>1</v>
      </c>
      <c r="J17" s="120" t="str">
        <f>+VLOOKUP(E17,Participants!$A$1:$G$1449,7,FALSE)</f>
        <v>DEV1F</v>
      </c>
      <c r="K17" s="135">
        <f t="shared" si="0"/>
        <v>16</v>
      </c>
      <c r="L17" s="120"/>
    </row>
    <row r="18" spans="1:12" ht="17.100000000000001" customHeight="1">
      <c r="A18" s="114" t="s">
        <v>0</v>
      </c>
      <c r="B18" s="144">
        <v>6</v>
      </c>
      <c r="C18" s="152">
        <v>9.94</v>
      </c>
      <c r="D18" s="144">
        <v>5</v>
      </c>
      <c r="E18" s="115">
        <v>1149</v>
      </c>
      <c r="F18" s="116" t="str">
        <f>+VLOOKUP(E18,Participants!$A$1:$F$1449,2,FALSE)</f>
        <v>Nola Diebold</v>
      </c>
      <c r="G18" s="116" t="str">
        <f>+VLOOKUP(E18,Participants!$A$1:$F$1449,4,FALSE)</f>
        <v>SRT</v>
      </c>
      <c r="H18" s="116" t="str">
        <f>+VLOOKUP(E18,Participants!$A$1:$F$1449,5,FALSE)</f>
        <v>F</v>
      </c>
      <c r="I18" s="116">
        <f>+VLOOKUP(E18,Participants!$A$1:$F$1449,3,FALSE)</f>
        <v>2</v>
      </c>
      <c r="J18" s="116" t="str">
        <f>+VLOOKUP(E18,Participants!$A$1:$G$1449,7,FALSE)</f>
        <v>DEV1F</v>
      </c>
      <c r="K18" s="135">
        <f t="shared" si="0"/>
        <v>17</v>
      </c>
      <c r="L18" s="116"/>
    </row>
    <row r="19" spans="1:12" ht="17.100000000000001" customHeight="1">
      <c r="A19" s="114" t="s">
        <v>0</v>
      </c>
      <c r="B19" s="144">
        <v>8</v>
      </c>
      <c r="C19" s="152">
        <v>10.01</v>
      </c>
      <c r="D19" s="144">
        <v>6</v>
      </c>
      <c r="E19" s="115">
        <v>521</v>
      </c>
      <c r="F19" s="116" t="str">
        <f>+VLOOKUP(E19,Participants!$A$1:$F$1449,2,FALSE)</f>
        <v>Hannah Ripley</v>
      </c>
      <c r="G19" s="116" t="str">
        <f>+VLOOKUP(E19,Participants!$A$1:$F$1449,4,FALSE)</f>
        <v>STM</v>
      </c>
      <c r="H19" s="116" t="str">
        <f>+VLOOKUP(E19,Participants!$A$1:$F$1449,5,FALSE)</f>
        <v>F</v>
      </c>
      <c r="I19" s="116">
        <f>+VLOOKUP(E19,Participants!$A$1:$F$1449,3,FALSE)</f>
        <v>2</v>
      </c>
      <c r="J19" s="116" t="str">
        <f>+VLOOKUP(E19,Participants!$A$1:$G$1449,7,FALSE)</f>
        <v>DEV1F</v>
      </c>
      <c r="K19" s="135">
        <f t="shared" si="0"/>
        <v>18</v>
      </c>
      <c r="L19" s="116"/>
    </row>
    <row r="20" spans="1:12" ht="17.100000000000001" customHeight="1">
      <c r="A20" s="118" t="s">
        <v>0</v>
      </c>
      <c r="B20" s="145">
        <v>9</v>
      </c>
      <c r="C20" s="153">
        <v>10.02</v>
      </c>
      <c r="D20" s="145">
        <v>4</v>
      </c>
      <c r="E20" s="119">
        <v>972</v>
      </c>
      <c r="F20" s="120" t="str">
        <f>+VLOOKUP(E20,Participants!$A$1:$F$1449,2,FALSE)</f>
        <v>Anya Leonard</v>
      </c>
      <c r="G20" s="120" t="str">
        <f>+VLOOKUP(E20,Participants!$A$1:$F$1449,4,FALSE)</f>
        <v>PHL</v>
      </c>
      <c r="H20" s="120" t="str">
        <f>+VLOOKUP(E20,Participants!$A$1:$F$1449,5,FALSE)</f>
        <v>F</v>
      </c>
      <c r="I20" s="120">
        <f>+VLOOKUP(E20,Participants!$A$1:$F$1449,3,FALSE)</f>
        <v>2</v>
      </c>
      <c r="J20" s="120" t="str">
        <f>+VLOOKUP(E20,Participants!$A$1:$G$1449,7,FALSE)</f>
        <v>DEV1F</v>
      </c>
      <c r="K20" s="135">
        <f t="shared" si="0"/>
        <v>19</v>
      </c>
      <c r="L20" s="120"/>
    </row>
    <row r="21" spans="1:12" ht="17.100000000000001" customHeight="1">
      <c r="A21" s="114" t="s">
        <v>0</v>
      </c>
      <c r="B21" s="144">
        <v>4</v>
      </c>
      <c r="C21" s="152">
        <v>10.029999999999999</v>
      </c>
      <c r="D21" s="144">
        <v>5</v>
      </c>
      <c r="E21" s="115">
        <v>532</v>
      </c>
      <c r="F21" s="116" t="str">
        <f>+VLOOKUP(E21,Participants!$A$1:$F$1449,2,FALSE)</f>
        <v>Nora Silvis</v>
      </c>
      <c r="G21" s="116" t="str">
        <f>+VLOOKUP(E21,Participants!$A$1:$F$1449,4,FALSE)</f>
        <v>STM</v>
      </c>
      <c r="H21" s="116" t="str">
        <f>+VLOOKUP(E21,Participants!$A$1:$F$1449,5,FALSE)</f>
        <v>F</v>
      </c>
      <c r="I21" s="116">
        <f>+VLOOKUP(E21,Participants!$A$1:$F$1449,3,FALSE)</f>
        <v>1</v>
      </c>
      <c r="J21" s="116" t="str">
        <f>+VLOOKUP(E21,Participants!$A$1:$G$1449,7,FALSE)</f>
        <v>DEV1F</v>
      </c>
      <c r="K21" s="135">
        <f t="shared" si="0"/>
        <v>20</v>
      </c>
      <c r="L21" s="116"/>
    </row>
    <row r="22" spans="1:12" ht="17.100000000000001" customHeight="1">
      <c r="A22" s="114" t="s">
        <v>0</v>
      </c>
      <c r="B22" s="144">
        <v>6</v>
      </c>
      <c r="C22" s="152">
        <v>10.11</v>
      </c>
      <c r="D22" s="144">
        <v>8</v>
      </c>
      <c r="E22" s="115">
        <v>1035</v>
      </c>
      <c r="F22" s="116" t="str">
        <f>+VLOOKUP(E22,Participants!$A$1:$F$1449,2,FALSE)</f>
        <v>Luci Briggs</v>
      </c>
      <c r="G22" s="116" t="str">
        <f>+VLOOKUP(E22,Participants!$A$1:$F$1449,4,FALSE)</f>
        <v>JFK</v>
      </c>
      <c r="H22" s="116" t="str">
        <f>+VLOOKUP(E22,Participants!$A$1:$F$1449,5,FALSE)</f>
        <v>F</v>
      </c>
      <c r="I22" s="116">
        <f>+VLOOKUP(E22,Participants!$A$1:$F$1449,3,FALSE)</f>
        <v>2</v>
      </c>
      <c r="J22" s="116" t="str">
        <f>+VLOOKUP(E22,Participants!$A$1:$G$1449,7,FALSE)</f>
        <v>DEV1F</v>
      </c>
      <c r="K22" s="135">
        <f t="shared" si="0"/>
        <v>21</v>
      </c>
      <c r="L22" s="116"/>
    </row>
    <row r="23" spans="1:12" ht="17.100000000000001" customHeight="1">
      <c r="A23" s="118" t="s">
        <v>0</v>
      </c>
      <c r="B23" s="145">
        <v>9</v>
      </c>
      <c r="C23" s="153">
        <v>10.130000000000001</v>
      </c>
      <c r="D23" s="145">
        <v>7</v>
      </c>
      <c r="E23" s="119">
        <v>883</v>
      </c>
      <c r="F23" s="120" t="str">
        <f>+VLOOKUP(E23,Participants!$A$1:$F$1449,2,FALSE)</f>
        <v>Maggie Thompson</v>
      </c>
      <c r="G23" s="120" t="str">
        <f>+VLOOKUP(E23,Participants!$A$1:$F$1449,4,FALSE)</f>
        <v>MOSS</v>
      </c>
      <c r="H23" s="120" t="str">
        <f>+VLOOKUP(E23,Participants!$A$1:$F$1449,5,FALSE)</f>
        <v>F</v>
      </c>
      <c r="I23" s="120">
        <f>+VLOOKUP(E23,Participants!$A$1:$F$1449,3,FALSE)</f>
        <v>2</v>
      </c>
      <c r="J23" s="122" t="str">
        <f>+VLOOKUP(E23,Participants!$A$1:$G$1449,7,FALSE)</f>
        <v>DEV1F</v>
      </c>
      <c r="K23" s="135">
        <f t="shared" si="0"/>
        <v>22</v>
      </c>
      <c r="L23" s="120"/>
    </row>
    <row r="24" spans="1:12" ht="17.100000000000001" customHeight="1">
      <c r="A24" s="118" t="s">
        <v>0</v>
      </c>
      <c r="B24" s="145">
        <v>7</v>
      </c>
      <c r="C24" s="153">
        <v>10.14</v>
      </c>
      <c r="D24" s="145">
        <v>4</v>
      </c>
      <c r="E24" s="119">
        <v>15</v>
      </c>
      <c r="F24" s="120" t="str">
        <f>+VLOOKUP(E24,Participants!$A$1:$F$1449,2,FALSE)</f>
        <v>Chloe Cole</v>
      </c>
      <c r="G24" s="120" t="str">
        <f>+VLOOKUP(E24,Participants!$A$1:$F$1449,4,FALSE)</f>
        <v>BFS</v>
      </c>
      <c r="H24" s="120" t="str">
        <f>+VLOOKUP(E24,Participants!$A$1:$F$1449,5,FALSE)</f>
        <v>F</v>
      </c>
      <c r="I24" s="120">
        <f>+VLOOKUP(E24,Participants!$A$1:$F$1449,3,FALSE)</f>
        <v>2</v>
      </c>
      <c r="J24" s="120" t="str">
        <f>+VLOOKUP(E24,Participants!$A$1:$G$1449,7,FALSE)</f>
        <v>DEV1F</v>
      </c>
      <c r="K24" s="135">
        <f t="shared" si="0"/>
        <v>23</v>
      </c>
      <c r="L24" s="120"/>
    </row>
    <row r="25" spans="1:12" ht="17.100000000000001" customHeight="1">
      <c r="A25" s="114" t="s">
        <v>0</v>
      </c>
      <c r="B25" s="144">
        <v>6</v>
      </c>
      <c r="C25" s="152">
        <v>10.18</v>
      </c>
      <c r="D25" s="144">
        <v>1</v>
      </c>
      <c r="E25" s="115">
        <v>1016</v>
      </c>
      <c r="F25" s="116" t="str">
        <f>+VLOOKUP(E25,Participants!$A$1:$F$1449,2,FALSE)</f>
        <v>Serenity Harris</v>
      </c>
      <c r="G25" s="116" t="str">
        <f>+VLOOKUP(E25,Participants!$A$1:$F$1449,4,FALSE)</f>
        <v>PHL</v>
      </c>
      <c r="H25" s="116" t="str">
        <f>+VLOOKUP(E25,Participants!$A$1:$F$1449,5,FALSE)</f>
        <v>F</v>
      </c>
      <c r="I25" s="116">
        <f>+VLOOKUP(E25,Participants!$A$1:$F$1449,3,FALSE)</f>
        <v>1</v>
      </c>
      <c r="J25" s="116" t="str">
        <f>+VLOOKUP(E25,Participants!$A$1:$G$1449,7,FALSE)</f>
        <v>DEV1F</v>
      </c>
      <c r="K25" s="135">
        <f t="shared" si="0"/>
        <v>24</v>
      </c>
      <c r="L25" s="116"/>
    </row>
    <row r="26" spans="1:12" ht="17.100000000000001" customHeight="1">
      <c r="A26" s="118" t="s">
        <v>0</v>
      </c>
      <c r="B26" s="145">
        <v>5</v>
      </c>
      <c r="C26" s="153">
        <v>10.19</v>
      </c>
      <c r="D26" s="145">
        <v>6</v>
      </c>
      <c r="E26" s="119">
        <v>623</v>
      </c>
      <c r="F26" s="120" t="str">
        <f>+VLOOKUP(E26,Participants!$A$1:$F$1449,2,FALSE)</f>
        <v>Annie Farmerie</v>
      </c>
      <c r="G26" s="120" t="str">
        <f>+VLOOKUP(E26,Participants!$A$1:$F$1449,4,FALSE)</f>
        <v>STM</v>
      </c>
      <c r="H26" s="120" t="str">
        <f>+VLOOKUP(E26,Participants!$A$1:$F$1449,5,FALSE)</f>
        <v>F</v>
      </c>
      <c r="I26" s="120">
        <f>+VLOOKUP(E26,Participants!$A$1:$F$1449,3,FALSE)</f>
        <v>1</v>
      </c>
      <c r="J26" s="120" t="str">
        <f>+VLOOKUP(E26,Participants!$A$1:$G$1449,7,FALSE)</f>
        <v>DEV1F</v>
      </c>
      <c r="K26" s="135">
        <f t="shared" si="0"/>
        <v>25</v>
      </c>
      <c r="L26" s="120"/>
    </row>
    <row r="27" spans="1:12" ht="17.100000000000001" customHeight="1">
      <c r="A27" s="114" t="s">
        <v>0</v>
      </c>
      <c r="B27" s="144">
        <v>6</v>
      </c>
      <c r="C27" s="152">
        <v>10.24</v>
      </c>
      <c r="D27" s="144">
        <v>2</v>
      </c>
      <c r="E27" s="115">
        <v>200</v>
      </c>
      <c r="F27" s="116" t="str">
        <f>+VLOOKUP(E27,Participants!$A$1:$F$1449,2,FALSE)</f>
        <v>McKenzie Grissom</v>
      </c>
      <c r="G27" s="116" t="str">
        <f>+VLOOKUP(E27,Participants!$A$1:$F$1449,4,FALSE)</f>
        <v>CDT</v>
      </c>
      <c r="H27" s="116" t="str">
        <f>+VLOOKUP(E27,Participants!$A$1:$F$1449,5,FALSE)</f>
        <v>F</v>
      </c>
      <c r="I27" s="116">
        <f>+VLOOKUP(E27,Participants!$A$1:$F$1449,3,FALSE)</f>
        <v>2</v>
      </c>
      <c r="J27" s="116" t="str">
        <f>+VLOOKUP(E27,Participants!$A$1:$G$1449,7,FALSE)</f>
        <v>DEV1F</v>
      </c>
      <c r="K27" s="135">
        <f t="shared" si="0"/>
        <v>26</v>
      </c>
      <c r="L27" s="116"/>
    </row>
    <row r="28" spans="1:12" ht="17.100000000000001" customHeight="1">
      <c r="A28" s="118" t="s">
        <v>0</v>
      </c>
      <c r="B28" s="145">
        <v>1</v>
      </c>
      <c r="C28" s="153">
        <v>10.26</v>
      </c>
      <c r="D28" s="145">
        <v>8</v>
      </c>
      <c r="E28" s="119">
        <v>517</v>
      </c>
      <c r="F28" s="120" t="str">
        <f>+VLOOKUP(E28,Participants!$A$1:$F$1449,2,FALSE)</f>
        <v>Gemma Silvis</v>
      </c>
      <c r="G28" s="120" t="str">
        <f>+VLOOKUP(E28,Participants!$A$1:$F$1449,4,FALSE)</f>
        <v>STM</v>
      </c>
      <c r="H28" s="120" t="str">
        <f>+VLOOKUP(E28,Participants!$A$1:$F$1449,5,FALSE)</f>
        <v>F</v>
      </c>
      <c r="I28" s="120">
        <f>+VLOOKUP(E28,Participants!$A$1:$F$1449,3,FALSE)</f>
        <v>0</v>
      </c>
      <c r="J28" s="120" t="str">
        <f>+VLOOKUP(E28,Participants!$A$1:$G$1449,7,FALSE)</f>
        <v>DEV1F</v>
      </c>
      <c r="K28" s="135">
        <f t="shared" si="0"/>
        <v>27</v>
      </c>
      <c r="L28" s="120"/>
    </row>
    <row r="29" spans="1:12" ht="17.100000000000001" customHeight="1">
      <c r="A29" s="118" t="s">
        <v>0</v>
      </c>
      <c r="B29" s="145">
        <v>3</v>
      </c>
      <c r="C29" s="153">
        <v>10.26</v>
      </c>
      <c r="D29" s="145">
        <v>6</v>
      </c>
      <c r="E29" s="119">
        <v>1253</v>
      </c>
      <c r="F29" s="120" t="str">
        <f>+VLOOKUP(E29,Participants!$A$1:$F$1449,2,FALSE)</f>
        <v>Sposito, Gia</v>
      </c>
      <c r="G29" s="120" t="str">
        <f>+VLOOKUP(E29,Participants!$A$1:$F$1449,4,FALSE)</f>
        <v>GRE</v>
      </c>
      <c r="H29" s="120" t="str">
        <f>+VLOOKUP(E29,Participants!$A$1:$F$1449,5,FALSE)</f>
        <v>F</v>
      </c>
      <c r="I29" s="120">
        <f>+VLOOKUP(E29,Participants!$A$1:$F$1449,3,FALSE)</f>
        <v>1</v>
      </c>
      <c r="J29" s="120" t="str">
        <f>+VLOOKUP(E29,Participants!$A$1:$G$1449,7,FALSE)</f>
        <v>DEV1F</v>
      </c>
      <c r="K29" s="135">
        <f t="shared" si="0"/>
        <v>28</v>
      </c>
      <c r="L29" s="120"/>
    </row>
    <row r="30" spans="1:12" ht="17.100000000000001" customHeight="1">
      <c r="A30" s="118" t="s">
        <v>0</v>
      </c>
      <c r="B30" s="145">
        <v>7</v>
      </c>
      <c r="C30" s="153">
        <v>10.27</v>
      </c>
      <c r="D30" s="145">
        <v>8</v>
      </c>
      <c r="E30" s="119">
        <v>1034</v>
      </c>
      <c r="F30" s="120" t="str">
        <f>+VLOOKUP(E30,Participants!$A$1:$F$1449,2,FALSE)</f>
        <v>Kamille Behrens</v>
      </c>
      <c r="G30" s="120" t="str">
        <f>+VLOOKUP(E30,Participants!$A$1:$F$1449,4,FALSE)</f>
        <v>JFK</v>
      </c>
      <c r="H30" s="120" t="str">
        <f>+VLOOKUP(E30,Participants!$A$1:$F$1449,5,FALSE)</f>
        <v>F</v>
      </c>
      <c r="I30" s="120">
        <f>+VLOOKUP(E30,Participants!$A$1:$F$1449,3,FALSE)</f>
        <v>2</v>
      </c>
      <c r="J30" s="120" t="str">
        <f>+VLOOKUP(E30,Participants!$A$1:$G$1449,7,FALSE)</f>
        <v>DEV1F</v>
      </c>
      <c r="K30" s="135">
        <f t="shared" si="0"/>
        <v>29</v>
      </c>
      <c r="L30" s="120"/>
    </row>
    <row r="31" spans="1:12" ht="17.100000000000001" customHeight="1">
      <c r="A31" s="114" t="s">
        <v>0</v>
      </c>
      <c r="B31" s="144">
        <v>4</v>
      </c>
      <c r="C31" s="152">
        <v>10.35</v>
      </c>
      <c r="D31" s="144">
        <v>8</v>
      </c>
      <c r="E31" s="115">
        <v>1135</v>
      </c>
      <c r="F31" s="116" t="str">
        <f>+VLOOKUP(E31,Participants!$A$1:$F$1449,2,FALSE)</f>
        <v>Abigail Hankle</v>
      </c>
      <c r="G31" s="116" t="str">
        <f>+VLOOKUP(E31,Participants!$A$1:$F$1449,4,FALSE)</f>
        <v>SRT</v>
      </c>
      <c r="H31" s="116" t="str">
        <f>+VLOOKUP(E31,Participants!$A$1:$F$1449,5,FALSE)</f>
        <v>F</v>
      </c>
      <c r="I31" s="116">
        <f>+VLOOKUP(E31,Participants!$A$1:$F$1449,3,FALSE)</f>
        <v>1</v>
      </c>
      <c r="J31" s="116" t="str">
        <f>+VLOOKUP(E31,Participants!$A$1:$G$1449,7,FALSE)</f>
        <v>DEV1F</v>
      </c>
      <c r="K31" s="135">
        <f t="shared" si="0"/>
        <v>30</v>
      </c>
      <c r="L31" s="116"/>
    </row>
    <row r="32" spans="1:12" ht="17.100000000000001" customHeight="1">
      <c r="A32" s="118" t="s">
        <v>0</v>
      </c>
      <c r="B32" s="145">
        <v>5</v>
      </c>
      <c r="C32" s="153">
        <v>10.38</v>
      </c>
      <c r="D32" s="145">
        <v>3</v>
      </c>
      <c r="E32" s="119">
        <v>1152</v>
      </c>
      <c r="F32" s="120" t="str">
        <f>+VLOOKUP(E32,Participants!$A$1:$F$1449,2,FALSE)</f>
        <v>Ryann Mascaro</v>
      </c>
      <c r="G32" s="120" t="str">
        <f>+VLOOKUP(E32,Participants!$A$1:$F$1449,4,FALSE)</f>
        <v>SRT</v>
      </c>
      <c r="H32" s="120" t="str">
        <f>+VLOOKUP(E32,Participants!$A$1:$F$1449,5,FALSE)</f>
        <v>F</v>
      </c>
      <c r="I32" s="120">
        <f>+VLOOKUP(E32,Participants!$A$1:$F$1449,3,FALSE)</f>
        <v>1</v>
      </c>
      <c r="J32" s="120" t="str">
        <f>+VLOOKUP(E32,Participants!$A$1:$G$1449,7,FALSE)</f>
        <v>DEV1F</v>
      </c>
      <c r="K32" s="135">
        <f t="shared" si="0"/>
        <v>31</v>
      </c>
      <c r="L32" s="120"/>
    </row>
    <row r="33" spans="1:12" ht="17.100000000000001" customHeight="1">
      <c r="A33" s="118" t="s">
        <v>0</v>
      </c>
      <c r="B33" s="145">
        <v>7</v>
      </c>
      <c r="C33" s="153">
        <v>10.38</v>
      </c>
      <c r="D33" s="145">
        <v>6</v>
      </c>
      <c r="E33" s="119">
        <v>1256</v>
      </c>
      <c r="F33" s="120" t="str">
        <f>+VLOOKUP(E33,Participants!$A$1:$F$1449,2,FALSE)</f>
        <v>Clauss, Olivia</v>
      </c>
      <c r="G33" s="120" t="str">
        <f>+VLOOKUP(E33,Participants!$A$1:$F$1449,4,FALSE)</f>
        <v>GRE</v>
      </c>
      <c r="H33" s="120" t="str">
        <f>+VLOOKUP(E33,Participants!$A$1:$F$1449,5,FALSE)</f>
        <v>F</v>
      </c>
      <c r="I33" s="120">
        <f>+VLOOKUP(E33,Participants!$A$1:$F$1449,3,FALSE)</f>
        <v>2</v>
      </c>
      <c r="J33" s="120" t="str">
        <f>+VLOOKUP(E33,Participants!$A$1:$G$1449,7,FALSE)</f>
        <v>DEV1F</v>
      </c>
      <c r="K33" s="135">
        <f t="shared" si="0"/>
        <v>32</v>
      </c>
      <c r="L33" s="120"/>
    </row>
    <row r="34" spans="1:12" ht="17.100000000000001" customHeight="1">
      <c r="A34" s="118" t="s">
        <v>0</v>
      </c>
      <c r="B34" s="145">
        <v>9</v>
      </c>
      <c r="C34" s="153">
        <v>10.39</v>
      </c>
      <c r="D34" s="145">
        <v>5</v>
      </c>
      <c r="E34" s="119">
        <v>880</v>
      </c>
      <c r="F34" s="120" t="str">
        <f>+VLOOKUP(E34,Participants!$A$1:$F$1449,2,FALSE)</f>
        <v>Krista Denslinger</v>
      </c>
      <c r="G34" s="120" t="str">
        <f>+VLOOKUP(E34,Participants!$A$1:$F$1449,4,FALSE)</f>
        <v>MOSS</v>
      </c>
      <c r="H34" s="120" t="str">
        <f>+VLOOKUP(E34,Participants!$A$1:$F$1449,5,FALSE)</f>
        <v>F</v>
      </c>
      <c r="I34" s="120">
        <f>+VLOOKUP(E34,Participants!$A$1:$F$1449,3,FALSE)</f>
        <v>2</v>
      </c>
      <c r="J34" s="122" t="str">
        <f>+VLOOKUP(E34,Participants!$A$1:$G$1449,7,FALSE)</f>
        <v>DEV1F</v>
      </c>
      <c r="K34" s="135">
        <f t="shared" si="0"/>
        <v>33</v>
      </c>
      <c r="L34" s="120"/>
    </row>
    <row r="35" spans="1:12" ht="17.100000000000001" customHeight="1">
      <c r="A35" s="114" t="s">
        <v>0</v>
      </c>
      <c r="B35" s="144">
        <v>8</v>
      </c>
      <c r="C35" s="152">
        <v>10.42</v>
      </c>
      <c r="D35" s="144">
        <v>1</v>
      </c>
      <c r="E35" s="115">
        <v>1284</v>
      </c>
      <c r="F35" s="116" t="str">
        <f>+VLOOKUP(E35,Participants!$A$1:$F$1449,2,FALSE)</f>
        <v>Julia MacLellan</v>
      </c>
      <c r="G35" s="116" t="str">
        <f>+VLOOKUP(E35,Participants!$A$1:$F$1449,4,FALSE)</f>
        <v>ECS</v>
      </c>
      <c r="H35" s="116" t="str">
        <f>+VLOOKUP(E35,Participants!$A$1:$F$1449,5,FALSE)</f>
        <v>F</v>
      </c>
      <c r="I35" s="116">
        <f>+VLOOKUP(E35,Participants!$A$1:$F$1449,3,FALSE)</f>
        <v>2</v>
      </c>
      <c r="J35" s="116" t="str">
        <f>+VLOOKUP(E35,Participants!$A$1:$G$1449,7,FALSE)</f>
        <v>DEV1F</v>
      </c>
      <c r="K35" s="135">
        <f t="shared" si="0"/>
        <v>34</v>
      </c>
      <c r="L35" s="116"/>
    </row>
    <row r="36" spans="1:12" ht="17.100000000000001" customHeight="1">
      <c r="A36" s="118" t="s">
        <v>0</v>
      </c>
      <c r="B36" s="145">
        <v>7</v>
      </c>
      <c r="C36" s="153">
        <v>10.43</v>
      </c>
      <c r="D36" s="145">
        <v>3</v>
      </c>
      <c r="E36" s="119">
        <v>877</v>
      </c>
      <c r="F36" s="120" t="str">
        <f>+VLOOKUP(E36,Participants!$A$1:$F$1449,2,FALSE)</f>
        <v>Avani Bhargava</v>
      </c>
      <c r="G36" s="120" t="str">
        <f>+VLOOKUP(E36,Participants!$A$1:$F$1449,4,FALSE)</f>
        <v>MOSS</v>
      </c>
      <c r="H36" s="120" t="str">
        <f>+VLOOKUP(E36,Participants!$A$1:$F$1449,5,FALSE)</f>
        <v>F</v>
      </c>
      <c r="I36" s="120">
        <f>+VLOOKUP(E36,Participants!$A$1:$F$1449,3,FALSE)</f>
        <v>2</v>
      </c>
      <c r="J36" s="122" t="str">
        <f>+VLOOKUP(E36,Participants!$A$1:$G$1449,7,FALSE)</f>
        <v>DEV1F</v>
      </c>
      <c r="K36" s="135">
        <f t="shared" si="0"/>
        <v>35</v>
      </c>
      <c r="L36" s="120"/>
    </row>
    <row r="37" spans="1:12" ht="17.100000000000001" customHeight="1">
      <c r="A37" s="114" t="s">
        <v>0</v>
      </c>
      <c r="B37" s="144">
        <v>2</v>
      </c>
      <c r="C37" s="152">
        <v>10.48</v>
      </c>
      <c r="D37" s="144">
        <v>7</v>
      </c>
      <c r="E37" s="115">
        <v>1252</v>
      </c>
      <c r="F37" s="116" t="str">
        <f>+VLOOKUP(E37,Participants!$A$1:$F$1449,2,FALSE)</f>
        <v>Pierro, Evie</v>
      </c>
      <c r="G37" s="116" t="str">
        <f>+VLOOKUP(E37,Participants!$A$1:$F$1449,4,FALSE)</f>
        <v>GRE</v>
      </c>
      <c r="H37" s="116" t="str">
        <f>+VLOOKUP(E37,Participants!$A$1:$F$1449,5,FALSE)</f>
        <v>F</v>
      </c>
      <c r="I37" s="116">
        <f>+VLOOKUP(E37,Participants!$A$1:$F$1449,3,FALSE)</f>
        <v>0</v>
      </c>
      <c r="J37" s="116" t="str">
        <f>+VLOOKUP(E37,Participants!$A$1:$G$1449,7,FALSE)</f>
        <v>DEV1F</v>
      </c>
      <c r="K37" s="135">
        <f t="shared" si="0"/>
        <v>36</v>
      </c>
      <c r="L37" s="116"/>
    </row>
    <row r="38" spans="1:12" ht="17.100000000000001" customHeight="1">
      <c r="A38" s="118" t="s">
        <v>0</v>
      </c>
      <c r="B38" s="145">
        <v>7</v>
      </c>
      <c r="C38" s="153">
        <v>10.51</v>
      </c>
      <c r="D38" s="145">
        <v>7</v>
      </c>
      <c r="E38" s="119">
        <v>533</v>
      </c>
      <c r="F38" s="120" t="str">
        <f>+VLOOKUP(E38,Participants!$A$1:$F$1449,2,FALSE)</f>
        <v>Norah Urrea</v>
      </c>
      <c r="G38" s="120" t="str">
        <f>+VLOOKUP(E38,Participants!$A$1:$F$1449,4,FALSE)</f>
        <v>STM</v>
      </c>
      <c r="H38" s="120" t="str">
        <f>+VLOOKUP(E38,Participants!$A$1:$F$1449,5,FALSE)</f>
        <v>F</v>
      </c>
      <c r="I38" s="120">
        <f>+VLOOKUP(E38,Participants!$A$1:$F$1449,3,FALSE)</f>
        <v>2</v>
      </c>
      <c r="J38" s="120" t="str">
        <f>+VLOOKUP(E38,Participants!$A$1:$G$1449,7,FALSE)</f>
        <v>DEV1F</v>
      </c>
      <c r="K38" s="135">
        <f t="shared" si="0"/>
        <v>37</v>
      </c>
      <c r="L38" s="120"/>
    </row>
    <row r="39" spans="1:12" ht="17.100000000000001" customHeight="1">
      <c r="A39" s="118" t="s">
        <v>0</v>
      </c>
      <c r="B39" s="145">
        <v>9</v>
      </c>
      <c r="C39" s="153">
        <v>10.51</v>
      </c>
      <c r="D39" s="145">
        <v>6</v>
      </c>
      <c r="E39" s="119">
        <v>1090</v>
      </c>
      <c r="F39" s="120" t="str">
        <f>+VLOOKUP(E39,Participants!$A$1:$F$1449,2,FALSE)</f>
        <v>Lizzie Austin</v>
      </c>
      <c r="G39" s="120" t="str">
        <f>+VLOOKUP(E39,Participants!$A$1:$F$1449,4,FALSE)</f>
        <v>AAC</v>
      </c>
      <c r="H39" s="120" t="str">
        <f>+VLOOKUP(E39,Participants!$A$1:$F$1449,5,FALSE)</f>
        <v>F</v>
      </c>
      <c r="I39" s="120">
        <f>+VLOOKUP(E39,Participants!$A$1:$F$1449,3,FALSE)</f>
        <v>2</v>
      </c>
      <c r="J39" s="120" t="str">
        <f>+VLOOKUP(E39,Participants!$A$1:$G$1449,7,FALSE)</f>
        <v>DEV1F</v>
      </c>
      <c r="K39" s="135">
        <f t="shared" si="0"/>
        <v>38</v>
      </c>
      <c r="L39" s="120"/>
    </row>
    <row r="40" spans="1:12" ht="17.100000000000001" customHeight="1">
      <c r="A40" s="114" t="s">
        <v>0</v>
      </c>
      <c r="B40" s="144">
        <v>8</v>
      </c>
      <c r="C40" s="152">
        <v>10.57</v>
      </c>
      <c r="D40" s="144">
        <v>7</v>
      </c>
      <c r="E40" s="115">
        <v>508</v>
      </c>
      <c r="F40" s="116" t="str">
        <f>+VLOOKUP(E40,Participants!$A$1:$F$1449,2,FALSE)</f>
        <v>Elizabeth Delach</v>
      </c>
      <c r="G40" s="116" t="str">
        <f>+VLOOKUP(E40,Participants!$A$1:$F$1449,4,FALSE)</f>
        <v>STM</v>
      </c>
      <c r="H40" s="116" t="str">
        <f>+VLOOKUP(E40,Participants!$A$1:$F$1449,5,FALSE)</f>
        <v>F</v>
      </c>
      <c r="I40" s="116">
        <f>+VLOOKUP(E40,Participants!$A$1:$F$1449,3,FALSE)</f>
        <v>2</v>
      </c>
      <c r="J40" s="116" t="str">
        <f>+VLOOKUP(E40,Participants!$A$1:$G$1449,7,FALSE)</f>
        <v>DEV1F</v>
      </c>
      <c r="K40" s="135">
        <f t="shared" si="0"/>
        <v>39</v>
      </c>
      <c r="L40" s="116"/>
    </row>
    <row r="41" spans="1:12" ht="17.100000000000001" customHeight="1">
      <c r="A41" s="114" t="s">
        <v>0</v>
      </c>
      <c r="B41" s="144">
        <v>8</v>
      </c>
      <c r="C41" s="152">
        <v>10.6</v>
      </c>
      <c r="D41" s="144">
        <v>5</v>
      </c>
      <c r="E41" s="115">
        <v>265</v>
      </c>
      <c r="F41" s="116" t="str">
        <f>+VLOOKUP(E41,Participants!$A$1:$F$1449,2,FALSE)</f>
        <v>Samantha Stallard</v>
      </c>
      <c r="G41" s="116" t="str">
        <f>+VLOOKUP(E41,Participants!$A$1:$F$1449,4,FALSE)</f>
        <v>NCA</v>
      </c>
      <c r="H41" s="116" t="str">
        <f>+VLOOKUP(E41,Participants!$A$1:$F$1449,5,FALSE)</f>
        <v>F</v>
      </c>
      <c r="I41" s="116">
        <f>+VLOOKUP(E41,Participants!$A$1:$F$1449,3,FALSE)</f>
        <v>2</v>
      </c>
      <c r="J41" s="116" t="str">
        <f>+VLOOKUP(E41,Participants!$A$1:$G$1449,7,FALSE)</f>
        <v>DEV1F</v>
      </c>
      <c r="K41" s="135">
        <f t="shared" si="0"/>
        <v>40</v>
      </c>
      <c r="L41" s="116"/>
    </row>
    <row r="42" spans="1:12" ht="17.100000000000001" customHeight="1">
      <c r="A42" s="114" t="s">
        <v>0</v>
      </c>
      <c r="B42" s="144">
        <v>8</v>
      </c>
      <c r="C42" s="152">
        <v>10.64</v>
      </c>
      <c r="D42" s="144">
        <v>3</v>
      </c>
      <c r="E42" s="115">
        <v>203</v>
      </c>
      <c r="F42" s="116" t="str">
        <f>+VLOOKUP(E42,Participants!$A$1:$F$1449,2,FALSE)</f>
        <v>Rhodora Redd</v>
      </c>
      <c r="G42" s="116" t="str">
        <f>+VLOOKUP(E42,Participants!$A$1:$F$1449,4,FALSE)</f>
        <v>CDT</v>
      </c>
      <c r="H42" s="116" t="str">
        <f>+VLOOKUP(E42,Participants!$A$1:$F$1449,5,FALSE)</f>
        <v>F</v>
      </c>
      <c r="I42" s="116">
        <f>+VLOOKUP(E42,Participants!$A$1:$F$1449,3,FALSE)</f>
        <v>2</v>
      </c>
      <c r="J42" s="116" t="str">
        <f>+VLOOKUP(E42,Participants!$A$1:$G$1449,7,FALSE)</f>
        <v>DEV1F</v>
      </c>
      <c r="K42" s="135">
        <f t="shared" si="0"/>
        <v>41</v>
      </c>
      <c r="L42" s="116"/>
    </row>
    <row r="43" spans="1:12" ht="17.100000000000001" customHeight="1">
      <c r="A43" s="118" t="s">
        <v>0</v>
      </c>
      <c r="B43" s="145">
        <v>3</v>
      </c>
      <c r="C43" s="153">
        <v>10.68</v>
      </c>
      <c r="D43" s="145">
        <v>2</v>
      </c>
      <c r="E43" s="119">
        <v>162</v>
      </c>
      <c r="F43" s="120" t="str">
        <f>+VLOOKUP(E43,Participants!$A$1:$F$1449,2,FALSE)</f>
        <v xml:space="preserve">Gertrude Davis </v>
      </c>
      <c r="G43" s="120" t="str">
        <f>+VLOOKUP(E43,Participants!$A$1:$F$1449,4,FALSE)</f>
        <v>PHA</v>
      </c>
      <c r="H43" s="120" t="str">
        <f>+VLOOKUP(E43,Participants!$A$1:$F$1449,5,FALSE)</f>
        <v>F</v>
      </c>
      <c r="I43" s="120">
        <f>+VLOOKUP(E43,Participants!$A$1:$F$1449,3,FALSE)</f>
        <v>1</v>
      </c>
      <c r="J43" s="120" t="str">
        <f>+VLOOKUP(E43,Participants!$A$1:$G$1449,7,FALSE)</f>
        <v>DEV1F</v>
      </c>
      <c r="K43" s="135">
        <f t="shared" si="0"/>
        <v>42</v>
      </c>
      <c r="L43" s="120"/>
    </row>
    <row r="44" spans="1:12" ht="17.100000000000001" customHeight="1">
      <c r="A44" s="114" t="s">
        <v>0</v>
      </c>
      <c r="B44" s="144">
        <v>6</v>
      </c>
      <c r="C44" s="152">
        <v>10.68</v>
      </c>
      <c r="D44" s="144">
        <v>6</v>
      </c>
      <c r="E44" s="115">
        <v>1257</v>
      </c>
      <c r="F44" s="116" t="str">
        <f>+VLOOKUP(E44,Participants!$A$1:$F$1449,2,FALSE)</f>
        <v>Haggart, Alicia</v>
      </c>
      <c r="G44" s="116" t="str">
        <f>+VLOOKUP(E44,Participants!$A$1:$F$1449,4,FALSE)</f>
        <v>GRE</v>
      </c>
      <c r="H44" s="116" t="str">
        <f>+VLOOKUP(E44,Participants!$A$1:$F$1449,5,FALSE)</f>
        <v>F</v>
      </c>
      <c r="I44" s="116">
        <f>+VLOOKUP(E44,Participants!$A$1:$F$1449,3,FALSE)</f>
        <v>2</v>
      </c>
      <c r="J44" s="116" t="str">
        <f>+VLOOKUP(E44,Participants!$A$1:$G$1449,7,FALSE)</f>
        <v>DEV1F</v>
      </c>
      <c r="K44" s="135">
        <f t="shared" si="0"/>
        <v>43</v>
      </c>
      <c r="L44" s="116"/>
    </row>
    <row r="45" spans="1:12" ht="17.100000000000001" customHeight="1">
      <c r="A45" s="114" t="s">
        <v>0</v>
      </c>
      <c r="B45" s="144">
        <v>2</v>
      </c>
      <c r="C45" s="152">
        <v>10.69</v>
      </c>
      <c r="D45" s="144">
        <v>8</v>
      </c>
      <c r="E45" s="115">
        <v>525</v>
      </c>
      <c r="F45" s="116" t="str">
        <f>+VLOOKUP(E45,Participants!$A$1:$F$1449,2,FALSE)</f>
        <v>Leah Patcher</v>
      </c>
      <c r="G45" s="116" t="str">
        <f>+VLOOKUP(E45,Participants!$A$1:$F$1449,4,FALSE)</f>
        <v>STM</v>
      </c>
      <c r="H45" s="116" t="str">
        <f>+VLOOKUP(E45,Participants!$A$1:$F$1449,5,FALSE)</f>
        <v>F</v>
      </c>
      <c r="I45" s="116">
        <f>+VLOOKUP(E45,Participants!$A$1:$F$1449,3,FALSE)</f>
        <v>0</v>
      </c>
      <c r="J45" s="116" t="str">
        <f>+VLOOKUP(E45,Participants!$A$1:$G$1449,7,FALSE)</f>
        <v>DEV1F</v>
      </c>
      <c r="K45" s="135">
        <f t="shared" si="0"/>
        <v>44</v>
      </c>
      <c r="L45" s="116"/>
    </row>
    <row r="46" spans="1:12" ht="17.100000000000001" customHeight="1">
      <c r="A46" s="114" t="s">
        <v>0</v>
      </c>
      <c r="B46" s="144">
        <v>6</v>
      </c>
      <c r="C46" s="152">
        <v>10.78</v>
      </c>
      <c r="D46" s="144">
        <v>4</v>
      </c>
      <c r="E46" s="115">
        <v>391</v>
      </c>
      <c r="F46" s="116" t="str">
        <f>+VLOOKUP(E46,Participants!$A$1:$F$1449,2,FALSE)</f>
        <v>Anna Frey</v>
      </c>
      <c r="G46" s="116" t="str">
        <f>+VLOOKUP(E46,Participants!$A$1:$F$1449,4,FALSE)</f>
        <v>STL</v>
      </c>
      <c r="H46" s="116" t="str">
        <f>+VLOOKUP(E46,Participants!$A$1:$F$1449,5,FALSE)</f>
        <v>F</v>
      </c>
      <c r="I46" s="116">
        <f>+VLOOKUP(E46,Participants!$A$1:$F$1449,3,FALSE)</f>
        <v>2</v>
      </c>
      <c r="J46" s="116" t="str">
        <f>+VLOOKUP(E46,Participants!$A$1:$G$1449,7,FALSE)</f>
        <v>DEV1F</v>
      </c>
      <c r="K46" s="135">
        <f t="shared" si="0"/>
        <v>45</v>
      </c>
      <c r="L46" s="116"/>
    </row>
    <row r="47" spans="1:12" ht="17.100000000000001" customHeight="1">
      <c r="A47" s="114" t="s">
        <v>0</v>
      </c>
      <c r="B47" s="144">
        <v>2</v>
      </c>
      <c r="C47" s="152">
        <v>10.88</v>
      </c>
      <c r="D47" s="144">
        <v>1</v>
      </c>
      <c r="E47" s="115">
        <v>169</v>
      </c>
      <c r="F47" s="116" t="str">
        <f>+VLOOKUP(E47,Participants!$A$1:$F$1449,2,FALSE)</f>
        <v>Sage Liberati</v>
      </c>
      <c r="G47" s="116" t="str">
        <f>+VLOOKUP(E47,Participants!$A$1:$F$1449,4,FALSE)</f>
        <v>PHA</v>
      </c>
      <c r="H47" s="116" t="str">
        <f>+VLOOKUP(E47,Participants!$A$1:$F$1449,5,FALSE)</f>
        <v>F</v>
      </c>
      <c r="I47" s="116">
        <f>+VLOOKUP(E47,Participants!$A$1:$F$1449,3,FALSE)</f>
        <v>0</v>
      </c>
      <c r="J47" s="116" t="str">
        <f>+VLOOKUP(E47,Participants!$A$1:$G$1449,7,FALSE)</f>
        <v>DEV1F</v>
      </c>
      <c r="K47" s="135">
        <f t="shared" si="0"/>
        <v>46</v>
      </c>
      <c r="L47" s="116"/>
    </row>
    <row r="48" spans="1:12" ht="17.100000000000001" customHeight="1">
      <c r="A48" s="114" t="s">
        <v>0</v>
      </c>
      <c r="B48" s="144">
        <v>4</v>
      </c>
      <c r="C48" s="152">
        <v>10.91</v>
      </c>
      <c r="D48" s="144">
        <v>2</v>
      </c>
      <c r="E48" s="115">
        <v>196</v>
      </c>
      <c r="F48" s="116" t="str">
        <f>+VLOOKUP(E48,Participants!$A$1:$F$1449,2,FALSE)</f>
        <v>Ava Santora</v>
      </c>
      <c r="G48" s="116" t="str">
        <f>+VLOOKUP(E48,Participants!$A$1:$F$1449,4,FALSE)</f>
        <v>CDT</v>
      </c>
      <c r="H48" s="116" t="str">
        <f>+VLOOKUP(E48,Participants!$A$1:$F$1449,5,FALSE)</f>
        <v>F</v>
      </c>
      <c r="I48" s="116">
        <f>+VLOOKUP(E48,Participants!$A$1:$F$1449,3,FALSE)</f>
        <v>1</v>
      </c>
      <c r="J48" s="116" t="str">
        <f>+VLOOKUP(E48,Participants!$A$1:$G$1449,7,FALSE)</f>
        <v>DEV1F</v>
      </c>
      <c r="K48" s="135">
        <f t="shared" si="0"/>
        <v>47</v>
      </c>
      <c r="L48" s="116"/>
    </row>
    <row r="49" spans="1:12" ht="17.100000000000001" customHeight="1">
      <c r="A49" s="118" t="s">
        <v>0</v>
      </c>
      <c r="B49" s="145">
        <v>1</v>
      </c>
      <c r="C49" s="153">
        <v>10.95</v>
      </c>
      <c r="D49" s="145">
        <v>5</v>
      </c>
      <c r="E49" s="119">
        <v>507</v>
      </c>
      <c r="F49" s="120" t="str">
        <f>+VLOOKUP(E49,Participants!$A$1:$F$1449,2,FALSE)</f>
        <v>Catherine Foster</v>
      </c>
      <c r="G49" s="120" t="str">
        <f>+VLOOKUP(E49,Participants!$A$1:$F$1449,4,FALSE)</f>
        <v>STM</v>
      </c>
      <c r="H49" s="120" t="str">
        <f>+VLOOKUP(E49,Participants!$A$1:$F$1449,5,FALSE)</f>
        <v>F</v>
      </c>
      <c r="I49" s="120">
        <f>+VLOOKUP(E49,Participants!$A$1:$F$1449,3,FALSE)</f>
        <v>0</v>
      </c>
      <c r="J49" s="120" t="str">
        <f>+VLOOKUP(E49,Participants!$A$1:$G$1449,7,FALSE)</f>
        <v>DEV1F</v>
      </c>
      <c r="K49" s="135">
        <f t="shared" si="0"/>
        <v>48</v>
      </c>
      <c r="L49" s="120"/>
    </row>
    <row r="50" spans="1:12" ht="17.100000000000001" customHeight="1">
      <c r="A50" s="118" t="s">
        <v>0</v>
      </c>
      <c r="B50" s="145">
        <v>7</v>
      </c>
      <c r="C50" s="153">
        <v>11.1</v>
      </c>
      <c r="D50" s="145">
        <v>1</v>
      </c>
      <c r="E50" s="119">
        <v>170</v>
      </c>
      <c r="F50" s="120" t="str">
        <f>+VLOOKUP(E50,Participants!$A$1:$F$1449,2,FALSE)</f>
        <v xml:space="preserve">Samantha Oeler </v>
      </c>
      <c r="G50" s="120" t="str">
        <f>+VLOOKUP(E50,Participants!$A$1:$F$1449,4,FALSE)</f>
        <v>PHA</v>
      </c>
      <c r="H50" s="120" t="str">
        <f>+VLOOKUP(E50,Participants!$A$1:$F$1449,5,FALSE)</f>
        <v>F</v>
      </c>
      <c r="I50" s="120">
        <f>+VLOOKUP(E50,Participants!$A$1:$F$1449,3,FALSE)</f>
        <v>2</v>
      </c>
      <c r="J50" s="120" t="str">
        <f>+VLOOKUP(E50,Participants!$A$1:$G$1449,7,FALSE)</f>
        <v>DEV1F</v>
      </c>
      <c r="K50" s="135">
        <f t="shared" si="0"/>
        <v>49</v>
      </c>
      <c r="L50" s="120"/>
    </row>
    <row r="51" spans="1:12" ht="17.100000000000001" customHeight="1">
      <c r="A51" s="114" t="s">
        <v>0</v>
      </c>
      <c r="B51" s="144">
        <v>2</v>
      </c>
      <c r="C51" s="152">
        <v>11.19</v>
      </c>
      <c r="D51" s="144">
        <v>6</v>
      </c>
      <c r="E51" s="115">
        <v>513</v>
      </c>
      <c r="F51" s="116" t="str">
        <f>+VLOOKUP(E51,Participants!$A$1:$F$1449,2,FALSE)</f>
        <v>Finley Schran</v>
      </c>
      <c r="G51" s="116" t="str">
        <f>+VLOOKUP(E51,Participants!$A$1:$F$1449,4,FALSE)</f>
        <v>STM</v>
      </c>
      <c r="H51" s="116" t="str">
        <f>+VLOOKUP(E51,Participants!$A$1:$F$1449,5,FALSE)</f>
        <v>F</v>
      </c>
      <c r="I51" s="116">
        <f>+VLOOKUP(E51,Participants!$A$1:$F$1449,3,FALSE)</f>
        <v>0</v>
      </c>
      <c r="J51" s="116" t="str">
        <f>+VLOOKUP(E51,Participants!$A$1:$G$1449,7,FALSE)</f>
        <v>DEV1F</v>
      </c>
      <c r="K51" s="135">
        <f t="shared" si="0"/>
        <v>50</v>
      </c>
      <c r="L51" s="116"/>
    </row>
    <row r="52" spans="1:12" ht="17.100000000000001" customHeight="1">
      <c r="A52" s="118" t="s">
        <v>0</v>
      </c>
      <c r="B52" s="145">
        <v>5</v>
      </c>
      <c r="C52" s="153">
        <v>11.29</v>
      </c>
      <c r="D52" s="145">
        <v>7</v>
      </c>
      <c r="E52" s="119">
        <v>509</v>
      </c>
      <c r="F52" s="120" t="str">
        <f>+VLOOKUP(E52,Participants!$A$1:$F$1449,2,FALSE)</f>
        <v>Elly O'Keefe</v>
      </c>
      <c r="G52" s="120" t="str">
        <f>+VLOOKUP(E52,Participants!$A$1:$F$1449,4,FALSE)</f>
        <v>STM</v>
      </c>
      <c r="H52" s="120" t="str">
        <f>+VLOOKUP(E52,Participants!$A$1:$F$1449,5,FALSE)</f>
        <v>F</v>
      </c>
      <c r="I52" s="120">
        <f>+VLOOKUP(E52,Participants!$A$1:$F$1449,3,FALSE)</f>
        <v>1</v>
      </c>
      <c r="J52" s="120" t="str">
        <f>+VLOOKUP(E52,Participants!$A$1:$G$1449,7,FALSE)</f>
        <v>DEV1F</v>
      </c>
      <c r="K52" s="135">
        <f t="shared" si="0"/>
        <v>51</v>
      </c>
      <c r="L52" s="120"/>
    </row>
    <row r="53" spans="1:12" ht="17.100000000000001" customHeight="1">
      <c r="A53" s="114" t="s">
        <v>0</v>
      </c>
      <c r="B53" s="144">
        <v>2</v>
      </c>
      <c r="C53" s="152">
        <v>11.32</v>
      </c>
      <c r="D53" s="144">
        <v>4</v>
      </c>
      <c r="E53" s="115">
        <v>885</v>
      </c>
      <c r="F53" s="116" t="str">
        <f>+VLOOKUP(E53,Participants!$A$1:$F$1449,2,FALSE)</f>
        <v>Rylee Dayton</v>
      </c>
      <c r="G53" s="116" t="str">
        <f>+VLOOKUP(E53,Participants!$A$1:$F$1449,4,FALSE)</f>
        <v>MOSS</v>
      </c>
      <c r="H53" s="116" t="str">
        <f>+VLOOKUP(E53,Participants!$A$1:$F$1449,5,FALSE)</f>
        <v>F</v>
      </c>
      <c r="I53" s="116">
        <f>+VLOOKUP(E53,Participants!$A$1:$F$1449,3,FALSE)</f>
        <v>0</v>
      </c>
      <c r="J53" s="123" t="str">
        <f>+VLOOKUP(E53,Participants!$A$1:$G$1449,7,FALSE)</f>
        <v>DEV1F</v>
      </c>
      <c r="K53" s="135">
        <f t="shared" si="0"/>
        <v>52</v>
      </c>
      <c r="L53" s="116"/>
    </row>
    <row r="54" spans="1:12" ht="17.100000000000001" customHeight="1">
      <c r="A54" s="114" t="s">
        <v>0</v>
      </c>
      <c r="B54" s="144">
        <v>4</v>
      </c>
      <c r="C54" s="152">
        <v>11.36</v>
      </c>
      <c r="D54" s="144">
        <v>3</v>
      </c>
      <c r="E54" s="115">
        <v>875</v>
      </c>
      <c r="F54" s="116" t="str">
        <f>+VLOOKUP(E54,Participants!$A$1:$F$1449,2,FALSE)</f>
        <v>Aanya Naik</v>
      </c>
      <c r="G54" s="116" t="str">
        <f>+VLOOKUP(E54,Participants!$A$1:$F$1449,4,FALSE)</f>
        <v>MOSS</v>
      </c>
      <c r="H54" s="116" t="str">
        <f>+VLOOKUP(E54,Participants!$A$1:$F$1449,5,FALSE)</f>
        <v>F</v>
      </c>
      <c r="I54" s="116">
        <f>+VLOOKUP(E54,Participants!$A$1:$F$1449,3,FALSE)</f>
        <v>1</v>
      </c>
      <c r="J54" s="123" t="str">
        <f>+VLOOKUP(E54,Participants!$A$1:$G$1449,7,FALSE)</f>
        <v>DEV1F</v>
      </c>
      <c r="K54" s="135">
        <f t="shared" si="0"/>
        <v>53</v>
      </c>
      <c r="L54" s="116"/>
    </row>
    <row r="55" spans="1:12" ht="17.100000000000001" customHeight="1">
      <c r="A55" s="118" t="s">
        <v>0</v>
      </c>
      <c r="B55" s="145">
        <v>3</v>
      </c>
      <c r="C55" s="153">
        <v>11.38</v>
      </c>
      <c r="D55" s="145">
        <v>5</v>
      </c>
      <c r="E55" s="119">
        <v>1139</v>
      </c>
      <c r="F55" s="120" t="str">
        <f>+VLOOKUP(E55,Participants!$A$1:$F$1449,2,FALSE)</f>
        <v>Ella O'Connell</v>
      </c>
      <c r="G55" s="120" t="str">
        <f>+VLOOKUP(E55,Participants!$A$1:$F$1449,4,FALSE)</f>
        <v>SRT</v>
      </c>
      <c r="H55" s="120" t="str">
        <f>+VLOOKUP(E55,Participants!$A$1:$F$1449,5,FALSE)</f>
        <v>F</v>
      </c>
      <c r="I55" s="120">
        <f>+VLOOKUP(E55,Participants!$A$1:$F$1449,3,FALSE)</f>
        <v>1</v>
      </c>
      <c r="J55" s="120" t="str">
        <f>+VLOOKUP(E55,Participants!$A$1:$G$1449,7,FALSE)</f>
        <v>DEV1F</v>
      </c>
      <c r="K55" s="135">
        <f t="shared" si="0"/>
        <v>54</v>
      </c>
      <c r="L55" s="120"/>
    </row>
    <row r="56" spans="1:12" ht="17.100000000000001" customHeight="1">
      <c r="A56" s="118" t="s">
        <v>0</v>
      </c>
      <c r="B56" s="145">
        <v>7</v>
      </c>
      <c r="C56" s="153">
        <v>11.39</v>
      </c>
      <c r="D56" s="145">
        <v>2</v>
      </c>
      <c r="E56" s="119">
        <v>201</v>
      </c>
      <c r="F56" s="120" t="str">
        <f>+VLOOKUP(E56,Participants!$A$1:$F$1449,2,FALSE)</f>
        <v>Nadia Rossey</v>
      </c>
      <c r="G56" s="120" t="str">
        <f>+VLOOKUP(E56,Participants!$A$1:$F$1449,4,FALSE)</f>
        <v>CDT</v>
      </c>
      <c r="H56" s="120" t="str">
        <f>+VLOOKUP(E56,Participants!$A$1:$F$1449,5,FALSE)</f>
        <v>F</v>
      </c>
      <c r="I56" s="120">
        <f>+VLOOKUP(E56,Participants!$A$1:$F$1449,3,FALSE)</f>
        <v>2</v>
      </c>
      <c r="J56" s="120" t="str">
        <f>+VLOOKUP(E56,Participants!$A$1:$G$1449,7,FALSE)</f>
        <v>DEV1F</v>
      </c>
      <c r="K56" s="135">
        <f t="shared" si="0"/>
        <v>55</v>
      </c>
      <c r="L56" s="120"/>
    </row>
    <row r="57" spans="1:12" ht="17.100000000000001" customHeight="1">
      <c r="A57" s="114" t="s">
        <v>0</v>
      </c>
      <c r="B57" s="144">
        <v>8</v>
      </c>
      <c r="C57" s="152">
        <v>11.39</v>
      </c>
      <c r="D57" s="144">
        <v>8</v>
      </c>
      <c r="E57" s="115">
        <v>535</v>
      </c>
      <c r="F57" s="116" t="str">
        <f>+VLOOKUP(E57,Participants!$A$1:$F$1449,2,FALSE)</f>
        <v>Samantha Hinkofer</v>
      </c>
      <c r="G57" s="116" t="str">
        <f>+VLOOKUP(E57,Participants!$A$1:$F$1449,4,FALSE)</f>
        <v>STM</v>
      </c>
      <c r="H57" s="116" t="str">
        <f>+VLOOKUP(E57,Participants!$A$1:$F$1449,5,FALSE)</f>
        <v>F</v>
      </c>
      <c r="I57" s="116">
        <f>+VLOOKUP(E57,Participants!$A$1:$F$1449,3,FALSE)</f>
        <v>2</v>
      </c>
      <c r="J57" s="116" t="str">
        <f>+VLOOKUP(E57,Participants!$A$1:$G$1449,7,FALSE)</f>
        <v>DEV1F</v>
      </c>
      <c r="K57" s="135">
        <f t="shared" si="0"/>
        <v>56</v>
      </c>
      <c r="L57" s="116"/>
    </row>
    <row r="58" spans="1:12" ht="17.100000000000001" customHeight="1">
      <c r="A58" s="114" t="s">
        <v>0</v>
      </c>
      <c r="B58" s="144">
        <v>6</v>
      </c>
      <c r="C58" s="152">
        <v>11.4</v>
      </c>
      <c r="D58" s="144">
        <v>3</v>
      </c>
      <c r="E58" s="115">
        <v>18</v>
      </c>
      <c r="F58" s="116" t="str">
        <f>+VLOOKUP(E58,Participants!$A$1:$F$1449,2,FALSE)</f>
        <v>Sarah Mlecko</v>
      </c>
      <c r="G58" s="116" t="str">
        <f>+VLOOKUP(E58,Participants!$A$1:$F$1449,4,FALSE)</f>
        <v>BFS</v>
      </c>
      <c r="H58" s="116" t="str">
        <f>+VLOOKUP(E58,Participants!$A$1:$F$1449,5,FALSE)</f>
        <v>F</v>
      </c>
      <c r="I58" s="116">
        <f>+VLOOKUP(E58,Participants!$A$1:$F$1449,3,FALSE)</f>
        <v>2</v>
      </c>
      <c r="J58" s="116" t="str">
        <f>+VLOOKUP(E58,Participants!$A$1:$G$1449,7,FALSE)</f>
        <v>DEV1F</v>
      </c>
      <c r="K58" s="135">
        <f t="shared" si="0"/>
        <v>57</v>
      </c>
      <c r="L58" s="116"/>
    </row>
    <row r="59" spans="1:12" ht="17.100000000000001" customHeight="1">
      <c r="A59" s="114" t="s">
        <v>0</v>
      </c>
      <c r="B59" s="144">
        <v>2</v>
      </c>
      <c r="C59" s="152">
        <v>11.45</v>
      </c>
      <c r="D59" s="144">
        <v>3</v>
      </c>
      <c r="E59" s="115">
        <v>266</v>
      </c>
      <c r="F59" s="116" t="str">
        <f>+VLOOKUP(E59,Participants!$A$1:$F$1449,2,FALSE)</f>
        <v>Taylor Bridge</v>
      </c>
      <c r="G59" s="116" t="str">
        <f>+VLOOKUP(E59,Participants!$A$1:$F$1449,4,FALSE)</f>
        <v>NCA</v>
      </c>
      <c r="H59" s="116" t="str">
        <f>+VLOOKUP(E59,Participants!$A$1:$F$1449,5,FALSE)</f>
        <v>F</v>
      </c>
      <c r="I59" s="116">
        <f>+VLOOKUP(E59,Participants!$A$1:$F$1449,3,FALSE)</f>
        <v>0</v>
      </c>
      <c r="J59" s="116" t="str">
        <f>+VLOOKUP(E59,Participants!$A$1:$G$1449,7,FALSE)</f>
        <v>DEV1F</v>
      </c>
      <c r="K59" s="135">
        <f t="shared" si="0"/>
        <v>58</v>
      </c>
      <c r="L59" s="116"/>
    </row>
    <row r="60" spans="1:12" ht="17.100000000000001" customHeight="1">
      <c r="A60" s="118" t="s">
        <v>0</v>
      </c>
      <c r="B60" s="145">
        <v>3</v>
      </c>
      <c r="C60" s="153">
        <v>11.45</v>
      </c>
      <c r="D60" s="145">
        <v>3</v>
      </c>
      <c r="E60" s="119">
        <v>882</v>
      </c>
      <c r="F60" s="120" t="str">
        <f>+VLOOKUP(E60,Participants!$A$1:$F$1449,2,FALSE)</f>
        <v>Luciana Kapp</v>
      </c>
      <c r="G60" s="120" t="str">
        <f>+VLOOKUP(E60,Participants!$A$1:$F$1449,4,FALSE)</f>
        <v>MOSS</v>
      </c>
      <c r="H60" s="120" t="str">
        <f>+VLOOKUP(E60,Participants!$A$1:$F$1449,5,FALSE)</f>
        <v>F</v>
      </c>
      <c r="I60" s="120">
        <f>+VLOOKUP(E60,Participants!$A$1:$F$1449,3,FALSE)</f>
        <v>1</v>
      </c>
      <c r="J60" s="122" t="str">
        <f>+VLOOKUP(E60,Participants!$A$1:$G$1449,7,FALSE)</f>
        <v>DEV1F</v>
      </c>
      <c r="K60" s="135">
        <f t="shared" si="0"/>
        <v>59</v>
      </c>
      <c r="L60" s="120"/>
    </row>
    <row r="61" spans="1:12" ht="17.100000000000001" customHeight="1">
      <c r="A61" s="118" t="s">
        <v>0</v>
      </c>
      <c r="B61" s="145">
        <v>5</v>
      </c>
      <c r="C61" s="153">
        <v>11.54</v>
      </c>
      <c r="D61" s="145">
        <v>1</v>
      </c>
      <c r="E61" s="119">
        <v>974</v>
      </c>
      <c r="F61" s="120" t="str">
        <f>+VLOOKUP(E61,Participants!$A$1:$F$1449,2,FALSE)</f>
        <v>Avery Sinicrope</v>
      </c>
      <c r="G61" s="120" t="str">
        <f>+VLOOKUP(E61,Participants!$A$1:$F$1449,4,FALSE)</f>
        <v>PHL</v>
      </c>
      <c r="H61" s="120" t="str">
        <f>+VLOOKUP(E61,Participants!$A$1:$F$1449,5,FALSE)</f>
        <v>F</v>
      </c>
      <c r="I61" s="120">
        <f>+VLOOKUP(E61,Participants!$A$1:$F$1449,3,FALSE)</f>
        <v>1</v>
      </c>
      <c r="J61" s="120" t="str">
        <f>+VLOOKUP(E61,Participants!$A$1:$G$1449,7,FALSE)</f>
        <v>DEV1F</v>
      </c>
      <c r="K61" s="135">
        <f t="shared" si="0"/>
        <v>60</v>
      </c>
      <c r="L61" s="120"/>
    </row>
    <row r="62" spans="1:12" ht="17.100000000000001" customHeight="1">
      <c r="A62" s="114" t="s">
        <v>0</v>
      </c>
      <c r="B62" s="144">
        <v>4</v>
      </c>
      <c r="C62" s="152">
        <v>11.6</v>
      </c>
      <c r="D62" s="144">
        <v>1</v>
      </c>
      <c r="E62" s="115">
        <v>985</v>
      </c>
      <c r="F62" s="116" t="str">
        <f>+VLOOKUP(E62,Participants!$A$1:$F$1449,2,FALSE)</f>
        <v>Reagan Danihel</v>
      </c>
      <c r="G62" s="116" t="str">
        <f>+VLOOKUP(E62,Participants!$A$1:$F$1449,4,FALSE)</f>
        <v>PHL</v>
      </c>
      <c r="H62" s="116" t="str">
        <f>+VLOOKUP(E62,Participants!$A$1:$F$1449,5,FALSE)</f>
        <v>F</v>
      </c>
      <c r="I62" s="116">
        <f>+VLOOKUP(E62,Participants!$A$1:$F$1449,3,FALSE)</f>
        <v>1</v>
      </c>
      <c r="J62" s="116" t="str">
        <f>+VLOOKUP(E62,Participants!$A$1:$G$1449,7,FALSE)</f>
        <v>DEV1F</v>
      </c>
      <c r="K62" s="135">
        <f t="shared" si="0"/>
        <v>61</v>
      </c>
      <c r="L62" s="116"/>
    </row>
    <row r="63" spans="1:12" ht="17.100000000000001" customHeight="1">
      <c r="A63" s="114" t="s">
        <v>0</v>
      </c>
      <c r="B63" s="144">
        <v>4</v>
      </c>
      <c r="C63" s="152">
        <v>11.65</v>
      </c>
      <c r="D63" s="144">
        <v>7</v>
      </c>
      <c r="E63" s="115">
        <v>1327</v>
      </c>
      <c r="F63" s="116" t="str">
        <f>+VLOOKUP(E63,Participants!$A$1:$F$1449,2,FALSE)</f>
        <v>Lillian Mocker</v>
      </c>
      <c r="G63" s="116" t="str">
        <f>+VLOOKUP(E63,Participants!$A$1:$F$1449,4,FALSE)</f>
        <v>ECS</v>
      </c>
      <c r="H63" s="116" t="str">
        <f>+VLOOKUP(E63,Participants!$A$1:$F$1449,5,FALSE)</f>
        <v>F</v>
      </c>
      <c r="I63" s="116">
        <f>+VLOOKUP(E63,Participants!$A$1:$F$1449,3,FALSE)</f>
        <v>1</v>
      </c>
      <c r="J63" s="116" t="str">
        <f>+VLOOKUP(E63,Participants!$A$1:$G$1449,7,FALSE)</f>
        <v>DEV1F</v>
      </c>
      <c r="K63" s="135">
        <f t="shared" si="0"/>
        <v>62</v>
      </c>
      <c r="L63" s="116"/>
    </row>
    <row r="64" spans="1:12" ht="17.100000000000001" customHeight="1">
      <c r="A64" s="118" t="s">
        <v>0</v>
      </c>
      <c r="B64" s="145">
        <v>1</v>
      </c>
      <c r="C64" s="153">
        <v>11.66</v>
      </c>
      <c r="D64" s="145">
        <v>1</v>
      </c>
      <c r="E64" s="119">
        <v>982</v>
      </c>
      <c r="F64" s="120" t="str">
        <f>+VLOOKUP(E64,Participants!$A$1:$F$1449,2,FALSE)</f>
        <v>Maggie Jaworski</v>
      </c>
      <c r="G64" s="120" t="str">
        <f>+VLOOKUP(E64,Participants!$A$1:$F$1449,4,FALSE)</f>
        <v>PHL</v>
      </c>
      <c r="H64" s="120" t="str">
        <f>+VLOOKUP(E64,Participants!$A$1:$F$1449,5,FALSE)</f>
        <v>F</v>
      </c>
      <c r="I64" s="120">
        <f>+VLOOKUP(E64,Participants!$A$1:$F$1449,3,FALSE)</f>
        <v>0</v>
      </c>
      <c r="J64" s="120" t="str">
        <f>+VLOOKUP(E64,Participants!$A$1:$G$1449,7,FALSE)</f>
        <v>DEV1F</v>
      </c>
      <c r="K64" s="135">
        <f t="shared" si="0"/>
        <v>63</v>
      </c>
      <c r="L64" s="120"/>
    </row>
    <row r="65" spans="1:12" ht="17.100000000000001" customHeight="1">
      <c r="A65" s="118" t="s">
        <v>0</v>
      </c>
      <c r="B65" s="145">
        <v>1</v>
      </c>
      <c r="C65" s="153">
        <v>11.75</v>
      </c>
      <c r="D65" s="145">
        <v>2</v>
      </c>
      <c r="E65" s="119">
        <v>191</v>
      </c>
      <c r="F65" s="120" t="str">
        <f>+VLOOKUP(E65,Participants!$A$1:$F$1449,2,FALSE)</f>
        <v>Charlie Kane</v>
      </c>
      <c r="G65" s="120" t="str">
        <f>+VLOOKUP(E65,Participants!$A$1:$F$1449,4,FALSE)</f>
        <v>PHA</v>
      </c>
      <c r="H65" s="120" t="str">
        <f>+VLOOKUP(E65,Participants!$A$1:$F$1449,5,FALSE)</f>
        <v>F</v>
      </c>
      <c r="I65" s="120">
        <f>+VLOOKUP(E65,Participants!$A$1:$F$1449,3,FALSE)</f>
        <v>0</v>
      </c>
      <c r="J65" s="120" t="str">
        <f>+VLOOKUP(E65,Participants!$A$1:$G$1449,7,FALSE)</f>
        <v>DEV1F</v>
      </c>
      <c r="K65" s="135">
        <f t="shared" si="0"/>
        <v>64</v>
      </c>
      <c r="L65" s="120"/>
    </row>
    <row r="66" spans="1:12" ht="17.100000000000001" customHeight="1">
      <c r="A66" s="118" t="s">
        <v>0</v>
      </c>
      <c r="B66" s="145">
        <v>5</v>
      </c>
      <c r="C66" s="153">
        <v>11.78</v>
      </c>
      <c r="D66" s="145">
        <v>8</v>
      </c>
      <c r="E66" s="119">
        <v>523</v>
      </c>
      <c r="F66" s="120" t="str">
        <f>+VLOOKUP(E66,Participants!$A$1:$F$1449,2,FALSE)</f>
        <v>Kelly O'Keefe</v>
      </c>
      <c r="G66" s="120" t="str">
        <f>+VLOOKUP(E66,Participants!$A$1:$F$1449,4,FALSE)</f>
        <v>STM</v>
      </c>
      <c r="H66" s="120" t="str">
        <f>+VLOOKUP(E66,Participants!$A$1:$F$1449,5,FALSE)</f>
        <v>F</v>
      </c>
      <c r="I66" s="120">
        <f>+VLOOKUP(E66,Participants!$A$1:$F$1449,3,FALSE)</f>
        <v>1</v>
      </c>
      <c r="J66" s="120" t="str">
        <f>+VLOOKUP(E66,Participants!$A$1:$G$1449,7,FALSE)</f>
        <v>DEV1F</v>
      </c>
      <c r="K66" s="135">
        <f t="shared" si="0"/>
        <v>65</v>
      </c>
      <c r="L66" s="120"/>
    </row>
    <row r="67" spans="1:12" ht="17.100000000000001" customHeight="1">
      <c r="A67" s="118" t="s">
        <v>0</v>
      </c>
      <c r="B67" s="145">
        <v>1</v>
      </c>
      <c r="C67" s="153">
        <v>11.82</v>
      </c>
      <c r="D67" s="145">
        <v>4</v>
      </c>
      <c r="E67" s="119">
        <v>417</v>
      </c>
      <c r="F67" s="120" t="str">
        <f>+VLOOKUP(E67,Participants!$A$1:$F$1449,2,FALSE)</f>
        <v>Olivia Eckenrode</v>
      </c>
      <c r="G67" s="120" t="str">
        <f>+VLOOKUP(E67,Participants!$A$1:$F$1449,4,FALSE)</f>
        <v>STL</v>
      </c>
      <c r="H67" s="120" t="str">
        <f>+VLOOKUP(E67,Participants!$A$1:$F$1449,5,FALSE)</f>
        <v>F</v>
      </c>
      <c r="I67" s="120">
        <f>+VLOOKUP(E67,Participants!$A$1:$F$1449,3,FALSE)</f>
        <v>0</v>
      </c>
      <c r="J67" s="120" t="str">
        <f>+VLOOKUP(E67,Participants!$A$1:$G$1449,7,FALSE)</f>
        <v>DEV1F</v>
      </c>
      <c r="K67" s="135">
        <f t="shared" si="0"/>
        <v>66</v>
      </c>
      <c r="L67" s="120"/>
    </row>
    <row r="68" spans="1:12" ht="17.100000000000001" customHeight="1">
      <c r="A68" s="114" t="s">
        <v>0</v>
      </c>
      <c r="B68" s="144">
        <v>2</v>
      </c>
      <c r="C68" s="152">
        <v>11.99</v>
      </c>
      <c r="D68" s="144">
        <v>5</v>
      </c>
      <c r="E68" s="115">
        <v>262</v>
      </c>
      <c r="F68" s="116" t="str">
        <f>+VLOOKUP(E68,Participants!$A$1:$F$1449,2,FALSE)</f>
        <v>Franka Pickell</v>
      </c>
      <c r="G68" s="116" t="str">
        <f>+VLOOKUP(E68,Participants!$A$1:$F$1449,4,FALSE)</f>
        <v>NCA</v>
      </c>
      <c r="H68" s="116" t="str">
        <f>+VLOOKUP(E68,Participants!$A$1:$F$1449,5,FALSE)</f>
        <v>F</v>
      </c>
      <c r="I68" s="116">
        <f>+VLOOKUP(E68,Participants!$A$1:$F$1449,3,FALSE)</f>
        <v>0</v>
      </c>
      <c r="J68" s="116" t="str">
        <f>+VLOOKUP(E68,Participants!$A$1:$G$1449,7,FALSE)</f>
        <v>DEV1F</v>
      </c>
      <c r="K68" s="135">
        <f t="shared" si="0"/>
        <v>67</v>
      </c>
      <c r="L68" s="116"/>
    </row>
    <row r="69" spans="1:12" ht="17.100000000000001" customHeight="1">
      <c r="A69" s="118" t="s">
        <v>0</v>
      </c>
      <c r="B69" s="145">
        <v>1</v>
      </c>
      <c r="C69" s="153">
        <v>12.13</v>
      </c>
      <c r="D69" s="145">
        <v>7</v>
      </c>
      <c r="E69" s="119">
        <v>1250</v>
      </c>
      <c r="F69" s="120" t="str">
        <f>+VLOOKUP(E69,Participants!$A$1:$F$1449,2,FALSE)</f>
        <v>Haggart, Isa</v>
      </c>
      <c r="G69" s="120" t="str">
        <f>+VLOOKUP(E69,Participants!$A$1:$F$1449,4,FALSE)</f>
        <v>GRE</v>
      </c>
      <c r="H69" s="120" t="str">
        <f>+VLOOKUP(E69,Participants!$A$1:$F$1449,5,FALSE)</f>
        <v>F</v>
      </c>
      <c r="I69" s="120">
        <f>+VLOOKUP(E69,Participants!$A$1:$F$1449,3,FALSE)</f>
        <v>0</v>
      </c>
      <c r="J69" s="120" t="str">
        <f>+VLOOKUP(E69,Participants!$A$1:$G$1449,7,FALSE)</f>
        <v>DEV1F</v>
      </c>
      <c r="K69" s="135">
        <f t="shared" ref="K69:K75" si="1">K68+1</f>
        <v>68</v>
      </c>
      <c r="L69" s="120"/>
    </row>
    <row r="70" spans="1:12" ht="17.100000000000001" customHeight="1">
      <c r="A70" s="118" t="s">
        <v>0</v>
      </c>
      <c r="B70" s="145">
        <v>9</v>
      </c>
      <c r="C70" s="153">
        <v>12.13</v>
      </c>
      <c r="D70" s="145">
        <v>2</v>
      </c>
      <c r="E70" s="119">
        <v>995</v>
      </c>
      <c r="F70" s="120" t="str">
        <f>+VLOOKUP(E70,Participants!$A$1:$F$1449,2,FALSE)</f>
        <v>Quinn Jaworski</v>
      </c>
      <c r="G70" s="120" t="str">
        <f>+VLOOKUP(E70,Participants!$A$1:$F$1449,4,FALSE)</f>
        <v>PHL</v>
      </c>
      <c r="H70" s="120" t="str">
        <f>+VLOOKUP(E70,Participants!$A$1:$F$1449,5,FALSE)</f>
        <v>F</v>
      </c>
      <c r="I70" s="120">
        <f>+VLOOKUP(E70,Participants!$A$1:$F$1449,3,FALSE)</f>
        <v>2</v>
      </c>
      <c r="J70" s="120" t="str">
        <f>+VLOOKUP(E70,Participants!$A$1:$G$1449,7,FALSE)</f>
        <v>DEV1F</v>
      </c>
      <c r="K70" s="135">
        <f t="shared" si="1"/>
        <v>69</v>
      </c>
      <c r="L70" s="120"/>
    </row>
    <row r="71" spans="1:12" ht="17.100000000000001" customHeight="1">
      <c r="A71" s="114" t="s">
        <v>0</v>
      </c>
      <c r="B71" s="144">
        <v>6</v>
      </c>
      <c r="C71" s="152">
        <v>12.23</v>
      </c>
      <c r="D71" s="144">
        <v>7</v>
      </c>
      <c r="E71" s="115">
        <v>505</v>
      </c>
      <c r="F71" s="116" t="str">
        <f>+VLOOKUP(E71,Participants!$A$1:$F$1449,2,FALSE)</f>
        <v>Autumn Schidlmeier</v>
      </c>
      <c r="G71" s="116" t="str">
        <f>+VLOOKUP(E71,Participants!$A$1:$F$1449,4,FALSE)</f>
        <v>STM</v>
      </c>
      <c r="H71" s="116" t="str">
        <f>+VLOOKUP(E71,Participants!$A$1:$F$1449,5,FALSE)</f>
        <v>F</v>
      </c>
      <c r="I71" s="116">
        <f>+VLOOKUP(E71,Participants!$A$1:$F$1449,3,FALSE)</f>
        <v>2</v>
      </c>
      <c r="J71" s="116" t="str">
        <f>+VLOOKUP(E71,Participants!$A$1:$G$1449,7,FALSE)</f>
        <v>DEV1F</v>
      </c>
      <c r="K71" s="135">
        <f t="shared" si="1"/>
        <v>70</v>
      </c>
      <c r="L71" s="116"/>
    </row>
    <row r="72" spans="1:12" ht="17.100000000000001" customHeight="1">
      <c r="A72" s="118" t="s">
        <v>0</v>
      </c>
      <c r="B72" s="145">
        <v>1</v>
      </c>
      <c r="C72" s="153">
        <v>12.69</v>
      </c>
      <c r="D72" s="145">
        <v>6</v>
      </c>
      <c r="E72" s="119">
        <v>1147</v>
      </c>
      <c r="F72" s="120" t="str">
        <f>+VLOOKUP(E72,Participants!$A$1:$F$1449,2,FALSE)</f>
        <v>Mollie Diebold</v>
      </c>
      <c r="G72" s="120" t="str">
        <f>+VLOOKUP(E72,Participants!$A$1:$F$1449,4,FALSE)</f>
        <v>SRT</v>
      </c>
      <c r="H72" s="120" t="str">
        <f>+VLOOKUP(E72,Participants!$A$1:$F$1449,5,FALSE)</f>
        <v>F</v>
      </c>
      <c r="I72" s="120">
        <f>+VLOOKUP(E72,Participants!$A$1:$F$1449,3,FALSE)</f>
        <v>0</v>
      </c>
      <c r="J72" s="120" t="str">
        <f>+VLOOKUP(E72,Participants!$A$1:$G$1449,7,FALSE)</f>
        <v>DEV1F</v>
      </c>
      <c r="K72" s="135">
        <f t="shared" si="1"/>
        <v>71</v>
      </c>
      <c r="L72" s="120"/>
    </row>
    <row r="73" spans="1:12" ht="17.100000000000001" customHeight="1">
      <c r="A73" s="114" t="s">
        <v>0</v>
      </c>
      <c r="B73" s="144">
        <v>2</v>
      </c>
      <c r="C73" s="152">
        <v>13.47</v>
      </c>
      <c r="D73" s="144">
        <v>2</v>
      </c>
      <c r="E73" s="115">
        <v>876</v>
      </c>
      <c r="F73" s="116" t="str">
        <f>+VLOOKUP(E73,Participants!$A$1:$F$1449,2,FALSE)</f>
        <v>Aarya Naik</v>
      </c>
      <c r="G73" s="116" t="str">
        <f>+VLOOKUP(E73,Participants!$A$1:$F$1449,4,FALSE)</f>
        <v>MOSS</v>
      </c>
      <c r="H73" s="116" t="str">
        <f>+VLOOKUP(E73,Participants!$A$1:$F$1449,5,FALSE)</f>
        <v>F</v>
      </c>
      <c r="I73" s="116">
        <f>+VLOOKUP(E73,Participants!$A$1:$F$1449,3,FALSE)</f>
        <v>0</v>
      </c>
      <c r="J73" s="123" t="str">
        <f>+VLOOKUP(E73,Participants!$A$1:$G$1449,7,FALSE)</f>
        <v>DEV1F</v>
      </c>
      <c r="K73" s="135">
        <f t="shared" si="1"/>
        <v>72</v>
      </c>
      <c r="L73" s="116"/>
    </row>
    <row r="74" spans="1:12" ht="17.100000000000001" customHeight="1">
      <c r="A74" s="118" t="s">
        <v>0</v>
      </c>
      <c r="B74" s="145">
        <v>1</v>
      </c>
      <c r="C74" s="153">
        <v>14.05</v>
      </c>
      <c r="D74" s="145">
        <v>3</v>
      </c>
      <c r="E74" s="119">
        <v>878</v>
      </c>
      <c r="F74" s="120" t="str">
        <f>+VLOOKUP(E74,Participants!$A$1:$F$1449,2,FALSE)</f>
        <v>Chelsea Denslinger</v>
      </c>
      <c r="G74" s="120" t="str">
        <f>+VLOOKUP(E74,Participants!$A$1:$F$1449,4,FALSE)</f>
        <v>MOSS</v>
      </c>
      <c r="H74" s="120" t="str">
        <f>+VLOOKUP(E74,Participants!$A$1:$F$1449,5,FALSE)</f>
        <v>F</v>
      </c>
      <c r="I74" s="120">
        <f>+VLOOKUP(E74,Participants!$A$1:$F$1449,3,FALSE)</f>
        <v>0</v>
      </c>
      <c r="J74" s="122" t="str">
        <f>+VLOOKUP(E74,Participants!$A$1:$G$1449,7,FALSE)</f>
        <v>DEV1F</v>
      </c>
      <c r="K74" s="135">
        <f t="shared" si="1"/>
        <v>73</v>
      </c>
      <c r="L74" s="120"/>
    </row>
    <row r="75" spans="1:12" ht="17.100000000000001" customHeight="1">
      <c r="A75" s="114" t="s">
        <v>0</v>
      </c>
      <c r="B75" s="144">
        <v>4</v>
      </c>
      <c r="C75" s="152">
        <v>15.17</v>
      </c>
      <c r="D75" s="144">
        <v>4</v>
      </c>
      <c r="E75" s="115">
        <v>1148</v>
      </c>
      <c r="F75" s="116" t="str">
        <f>+VLOOKUP(E75,Participants!$A$1:$F$1449,2,FALSE)</f>
        <v>Mollie Fenk</v>
      </c>
      <c r="G75" s="116" t="str">
        <f>+VLOOKUP(E75,Participants!$A$1:$F$1449,4,FALSE)</f>
        <v>SRT</v>
      </c>
      <c r="H75" s="116" t="str">
        <f>+VLOOKUP(E75,Participants!$A$1:$F$1449,5,FALSE)</f>
        <v>F</v>
      </c>
      <c r="I75" s="116">
        <f>+VLOOKUP(E75,Participants!$A$1:$F$1449,3,FALSE)</f>
        <v>1</v>
      </c>
      <c r="J75" s="116" t="str">
        <f>+VLOOKUP(E75,Participants!$A$1:$G$1449,7,FALSE)</f>
        <v>DEV1F</v>
      </c>
      <c r="K75" s="135">
        <f t="shared" si="1"/>
        <v>74</v>
      </c>
      <c r="L75" s="116"/>
    </row>
    <row r="76" spans="1:12" ht="17.100000000000001" customHeight="1">
      <c r="A76" s="171" t="s">
        <v>0</v>
      </c>
      <c r="B76" s="172">
        <v>24</v>
      </c>
      <c r="C76" s="173">
        <v>8.59</v>
      </c>
      <c r="D76" s="172">
        <v>2</v>
      </c>
      <c r="E76" s="174">
        <v>846</v>
      </c>
      <c r="F76" s="175" t="str">
        <f>+VLOOKUP(E76,Participants!$A$1:$F$1449,2,FALSE)</f>
        <v>GARIN GOOB</v>
      </c>
      <c r="G76" s="175" t="str">
        <f>+VLOOKUP(E76,Participants!$A$1:$F$1449,4,FALSE)</f>
        <v>SYL</v>
      </c>
      <c r="H76" s="175" t="str">
        <f>+VLOOKUP(E76,Participants!$A$1:$F$1449,5,FALSE)</f>
        <v>M</v>
      </c>
      <c r="I76" s="175">
        <f>+VLOOKUP(E76,Participants!$A$1:$F$1449,3,FALSE)</f>
        <v>2</v>
      </c>
      <c r="J76" s="175" t="str">
        <f>+VLOOKUP(E76,Participants!$A$1:$G$1449,7,FALSE)</f>
        <v>DEV1M</v>
      </c>
      <c r="K76" s="175">
        <v>1</v>
      </c>
      <c r="L76" s="175"/>
    </row>
    <row r="77" spans="1:12" ht="17.100000000000001" customHeight="1">
      <c r="A77" s="180" t="s">
        <v>0</v>
      </c>
      <c r="B77" s="184">
        <v>23</v>
      </c>
      <c r="C77" s="313">
        <v>8.84</v>
      </c>
      <c r="D77" s="184">
        <v>8</v>
      </c>
      <c r="E77" s="181">
        <v>1038</v>
      </c>
      <c r="F77" s="182" t="str">
        <f>+VLOOKUP(E77,Participants!$A$1:$F$1449,2,FALSE)</f>
        <v>Alex Startare</v>
      </c>
      <c r="G77" s="182" t="str">
        <f>+VLOOKUP(E77,Participants!$A$1:$F$1449,4,FALSE)</f>
        <v>JFK</v>
      </c>
      <c r="H77" s="182" t="str">
        <f>+VLOOKUP(E77,Participants!$A$1:$F$1449,5,FALSE)</f>
        <v>M</v>
      </c>
      <c r="I77" s="182">
        <f>+VLOOKUP(E77,Participants!$A$1:$F$1449,3,FALSE)</f>
        <v>2</v>
      </c>
      <c r="J77" s="182" t="str">
        <f>+VLOOKUP(E77,Participants!$A$1:$G$1449,7,FALSE)</f>
        <v>DEV1M</v>
      </c>
      <c r="K77" s="182">
        <f>K76+1</f>
        <v>2</v>
      </c>
      <c r="L77" s="182"/>
    </row>
    <row r="78" spans="1:12" ht="17.100000000000001" customHeight="1">
      <c r="A78" s="171" t="s">
        <v>0</v>
      </c>
      <c r="B78" s="172">
        <v>24</v>
      </c>
      <c r="C78" s="173">
        <v>8.94</v>
      </c>
      <c r="D78" s="172">
        <v>3</v>
      </c>
      <c r="E78" s="174">
        <v>113</v>
      </c>
      <c r="F78" s="175" t="str">
        <f>+VLOOKUP(E78,Participants!$A$1:$F$1449,2,FALSE)</f>
        <v>Declan McCullough</v>
      </c>
      <c r="G78" s="175" t="str">
        <f>+VLOOKUP(E78,Participants!$A$1:$F$1449,4,FALSE)</f>
        <v>JAM</v>
      </c>
      <c r="H78" s="175" t="str">
        <f>+VLOOKUP(E78,Participants!$A$1:$F$1449,5,FALSE)</f>
        <v>M</v>
      </c>
      <c r="I78" s="175">
        <f>+VLOOKUP(E78,Participants!$A$1:$F$1449,3,FALSE)</f>
        <v>2</v>
      </c>
      <c r="J78" s="175" t="str">
        <f>+VLOOKUP(E78,Participants!$A$1:$G$1449,7,FALSE)</f>
        <v>DEV1M</v>
      </c>
      <c r="K78" s="182">
        <f t="shared" ref="K78:K111" si="2">K77+1</f>
        <v>3</v>
      </c>
      <c r="L78" s="175"/>
    </row>
    <row r="79" spans="1:12" ht="17.100000000000001" customHeight="1">
      <c r="A79" s="171" t="s">
        <v>0</v>
      </c>
      <c r="B79" s="172">
        <v>24</v>
      </c>
      <c r="C79" s="173">
        <v>8.98</v>
      </c>
      <c r="D79" s="172">
        <v>6</v>
      </c>
      <c r="E79" s="174">
        <v>1289</v>
      </c>
      <c r="F79" s="175" t="str">
        <f>+VLOOKUP(E79,Participants!$A$1:$F$1449,2,FALSE)</f>
        <v>Sammy Crawford</v>
      </c>
      <c r="G79" s="175" t="str">
        <f>+VLOOKUP(E79,Participants!$A$1:$F$1449,4,FALSE)</f>
        <v>ECS</v>
      </c>
      <c r="H79" s="175" t="str">
        <f>+VLOOKUP(E79,Participants!$A$1:$F$1449,5,FALSE)</f>
        <v>M</v>
      </c>
      <c r="I79" s="175">
        <f>+VLOOKUP(E79,Participants!$A$1:$F$1449,3,FALSE)</f>
        <v>2</v>
      </c>
      <c r="J79" s="175" t="str">
        <f>+VLOOKUP(E79,Participants!$A$1:$G$1449,7,FALSE)</f>
        <v>DEV1M</v>
      </c>
      <c r="K79" s="182">
        <f t="shared" si="2"/>
        <v>4</v>
      </c>
      <c r="L79" s="175"/>
    </row>
    <row r="80" spans="1:12" ht="17.100000000000001" customHeight="1">
      <c r="A80" s="171" t="s">
        <v>0</v>
      </c>
      <c r="B80" s="172">
        <v>24</v>
      </c>
      <c r="C80" s="173">
        <v>9.08</v>
      </c>
      <c r="D80" s="172">
        <v>8</v>
      </c>
      <c r="E80" s="174">
        <v>1</v>
      </c>
      <c r="F80" s="175" t="str">
        <f>+VLOOKUP(E80,Participants!$A$1:$F$1449,2,FALSE)</f>
        <v>Gavin Walter</v>
      </c>
      <c r="G80" s="175" t="str">
        <f>+VLOOKUP(E80,Participants!$A$1:$F$1449,4,FALSE)</f>
        <v>BFS</v>
      </c>
      <c r="H80" s="175" t="str">
        <f>+VLOOKUP(E80,Participants!$A$1:$F$1449,5,FALSE)</f>
        <v>M</v>
      </c>
      <c r="I80" s="175">
        <f>+VLOOKUP(E80,Participants!$A$1:$F$1449,3,FALSE)</f>
        <v>2</v>
      </c>
      <c r="J80" s="175" t="str">
        <f>+VLOOKUP(E80,Participants!$A$1:$G$1449,7,FALSE)</f>
        <v>DEV1M</v>
      </c>
      <c r="K80" s="182">
        <f t="shared" si="2"/>
        <v>5</v>
      </c>
      <c r="L80" s="175"/>
    </row>
    <row r="81" spans="1:12" ht="17.100000000000001" customHeight="1">
      <c r="A81" s="171" t="s">
        <v>0</v>
      </c>
      <c r="B81" s="172">
        <v>24</v>
      </c>
      <c r="C81" s="173">
        <v>9.1300000000000008</v>
      </c>
      <c r="D81" s="172">
        <v>5</v>
      </c>
      <c r="E81" s="174">
        <v>205</v>
      </c>
      <c r="F81" s="175" t="str">
        <f>+VLOOKUP(E81,Participants!$A$1:$F$1449,2,FALSE)</f>
        <v>Avery McKoy</v>
      </c>
      <c r="G81" s="175" t="str">
        <f>+VLOOKUP(E81,Participants!$A$1:$F$1449,4,FALSE)</f>
        <v>CDT</v>
      </c>
      <c r="H81" s="175" t="str">
        <f>+VLOOKUP(E81,Participants!$A$1:$F$1449,5,FALSE)</f>
        <v>M</v>
      </c>
      <c r="I81" s="175">
        <f>+VLOOKUP(E81,Participants!$A$1:$F$1449,3,FALSE)</f>
        <v>2</v>
      </c>
      <c r="J81" s="175" t="str">
        <f>+VLOOKUP(E81,Participants!$A$1:$G$1449,7,FALSE)</f>
        <v>DEV1M</v>
      </c>
      <c r="K81" s="182">
        <f t="shared" si="2"/>
        <v>6</v>
      </c>
      <c r="L81" s="175"/>
    </row>
    <row r="82" spans="1:12" ht="17.100000000000001" customHeight="1">
      <c r="A82" s="171" t="s">
        <v>0</v>
      </c>
      <c r="B82" s="172">
        <v>22</v>
      </c>
      <c r="C82" s="173">
        <v>9.24</v>
      </c>
      <c r="D82" s="172">
        <v>2</v>
      </c>
      <c r="E82" s="174">
        <v>891</v>
      </c>
      <c r="F82" s="175" t="str">
        <f>+VLOOKUP(E82,Participants!$A$1:$F$1449,2,FALSE)</f>
        <v>Jaden Acie</v>
      </c>
      <c r="G82" s="175" t="str">
        <f>+VLOOKUP(E82,Participants!$A$1:$F$1449,4,FALSE)</f>
        <v>MOSS</v>
      </c>
      <c r="H82" s="175" t="str">
        <f>+VLOOKUP(E82,Participants!$A$1:$F$1449,5,FALSE)</f>
        <v>M</v>
      </c>
      <c r="I82" s="175">
        <f>+VLOOKUP(E82,Participants!$A$1:$F$1449,3,FALSE)</f>
        <v>1</v>
      </c>
      <c r="J82" s="175" t="str">
        <f>+VLOOKUP(E82,Participants!$A$1:$G$1449,7,FALSE)</f>
        <v>DEV1M</v>
      </c>
      <c r="K82" s="182">
        <f t="shared" si="2"/>
        <v>7</v>
      </c>
      <c r="L82" s="175"/>
    </row>
    <row r="83" spans="1:12" ht="17.100000000000001" customHeight="1">
      <c r="A83" s="180" t="s">
        <v>0</v>
      </c>
      <c r="B83" s="184">
        <v>25</v>
      </c>
      <c r="C83" s="313">
        <v>9.26</v>
      </c>
      <c r="D83" s="184">
        <v>1</v>
      </c>
      <c r="E83" s="181">
        <v>852</v>
      </c>
      <c r="F83" s="182" t="str">
        <f>+VLOOKUP(E83,Participants!$A$1:$F$1449,2,FALSE)</f>
        <v>MAX LORENTZ</v>
      </c>
      <c r="G83" s="182" t="str">
        <f>+VLOOKUP(E83,Participants!$A$1:$F$1449,4,FALSE)</f>
        <v>SYL</v>
      </c>
      <c r="H83" s="182" t="str">
        <f>+VLOOKUP(E83,Participants!$A$1:$F$1449,5,FALSE)</f>
        <v>M</v>
      </c>
      <c r="I83" s="182">
        <f>+VLOOKUP(E83,Participants!$A$1:$F$1449,3,FALSE)</f>
        <v>2</v>
      </c>
      <c r="J83" s="182" t="str">
        <f>+VLOOKUP(E83,Participants!$A$1:$G$1449,7,FALSE)</f>
        <v>DEV1M</v>
      </c>
      <c r="K83" s="182">
        <f t="shared" si="2"/>
        <v>8</v>
      </c>
      <c r="L83" s="182"/>
    </row>
    <row r="84" spans="1:12" ht="17.100000000000001" customHeight="1">
      <c r="A84" s="161" t="s">
        <v>0</v>
      </c>
      <c r="B84" s="162">
        <v>24</v>
      </c>
      <c r="C84" s="168">
        <v>9.32</v>
      </c>
      <c r="D84" s="162">
        <v>7</v>
      </c>
      <c r="E84" s="165">
        <v>270</v>
      </c>
      <c r="F84" s="166" t="str">
        <f>+VLOOKUP(E84,Participants!$A$1:$F$1449,2,FALSE)</f>
        <v>Caleb Sutton</v>
      </c>
      <c r="G84" s="166" t="str">
        <f>+VLOOKUP(E84,Participants!$A$1:$F$1449,4,FALSE)</f>
        <v>NCA</v>
      </c>
      <c r="H84" s="166" t="str">
        <f>+VLOOKUP(E84,Participants!$A$1:$F$1449,5,FALSE)</f>
        <v>M</v>
      </c>
      <c r="I84" s="166">
        <f>+VLOOKUP(E84,Participants!$A$1:$F$1449,3,FALSE)</f>
        <v>2</v>
      </c>
      <c r="J84" s="166" t="str">
        <f>+VLOOKUP(E84,Participants!$A$1:$G$1449,7,FALSE)</f>
        <v>DEV1M</v>
      </c>
      <c r="K84" s="159">
        <f t="shared" si="2"/>
        <v>9</v>
      </c>
      <c r="L84" s="166"/>
    </row>
    <row r="85" spans="1:12" ht="17.100000000000001" customHeight="1">
      <c r="A85" s="155" t="s">
        <v>0</v>
      </c>
      <c r="B85" s="156">
        <v>25</v>
      </c>
      <c r="C85" s="157">
        <v>9.43</v>
      </c>
      <c r="D85" s="156">
        <v>4</v>
      </c>
      <c r="E85" s="158">
        <v>1039</v>
      </c>
      <c r="F85" s="159" t="str">
        <f>+VLOOKUP(E85,Participants!$A$1:$F$1449,2,FALSE)</f>
        <v>Alex Weaver</v>
      </c>
      <c r="G85" s="159" t="str">
        <f>+VLOOKUP(E85,Participants!$A$1:$F$1449,4,FALSE)</f>
        <v>JFK</v>
      </c>
      <c r="H85" s="159" t="str">
        <f>+VLOOKUP(E85,Participants!$A$1:$F$1449,5,FALSE)</f>
        <v>M</v>
      </c>
      <c r="I85" s="159">
        <f>+VLOOKUP(E85,Participants!$A$1:$F$1449,3,FALSE)</f>
        <v>2</v>
      </c>
      <c r="J85" s="159" t="str">
        <f>+VLOOKUP(E85,Participants!$A$1:$G$1449,7,FALSE)</f>
        <v>DEV1M</v>
      </c>
      <c r="K85" s="159">
        <f t="shared" si="2"/>
        <v>10</v>
      </c>
      <c r="L85" s="159"/>
    </row>
    <row r="86" spans="1:12" ht="17.100000000000001" customHeight="1">
      <c r="A86" s="155" t="s">
        <v>0</v>
      </c>
      <c r="B86" s="156">
        <v>23</v>
      </c>
      <c r="C86" s="157">
        <v>9.5</v>
      </c>
      <c r="D86" s="156">
        <v>6</v>
      </c>
      <c r="E86" s="158">
        <v>562</v>
      </c>
      <c r="F86" s="159" t="str">
        <f>+VLOOKUP(E86,Participants!$A$1:$F$1449,2,FALSE)</f>
        <v>Roshan Senthilkumar</v>
      </c>
      <c r="G86" s="159" t="str">
        <f>+VLOOKUP(E86,Participants!$A$1:$F$1449,4,FALSE)</f>
        <v>STM</v>
      </c>
      <c r="H86" s="159" t="str">
        <f>+VLOOKUP(E86,Participants!$A$1:$F$1449,5,FALSE)</f>
        <v>M</v>
      </c>
      <c r="I86" s="159">
        <f>+VLOOKUP(E86,Participants!$A$1:$F$1449,3,FALSE)</f>
        <v>2</v>
      </c>
      <c r="J86" s="159" t="str">
        <f>+VLOOKUP(E86,Participants!$A$1:$G$1449,7,FALSE)</f>
        <v>DEV1M</v>
      </c>
      <c r="K86" s="159">
        <f t="shared" si="2"/>
        <v>11</v>
      </c>
      <c r="L86" s="159"/>
    </row>
    <row r="87" spans="1:12" ht="17.100000000000001" customHeight="1">
      <c r="A87" s="161" t="s">
        <v>0</v>
      </c>
      <c r="B87" s="162">
        <v>24</v>
      </c>
      <c r="C87" s="168">
        <v>9.5</v>
      </c>
      <c r="D87" s="162">
        <v>1</v>
      </c>
      <c r="E87" s="165">
        <v>964</v>
      </c>
      <c r="F87" s="166" t="str">
        <f>+VLOOKUP(E87,Participants!$A$1:$F$1449,2,FALSE)</f>
        <v>Isaiah Thomas</v>
      </c>
      <c r="G87" s="166" t="str">
        <f>+VLOOKUP(E87,Participants!$A$1:$F$1449,4,FALSE)</f>
        <v>BTA</v>
      </c>
      <c r="H87" s="166" t="str">
        <f>+VLOOKUP(E87,Participants!$A$1:$F$1449,5,FALSE)</f>
        <v>M</v>
      </c>
      <c r="I87" s="166">
        <f>+VLOOKUP(E87,Participants!$A$1:$F$1449,3,FALSE)</f>
        <v>2</v>
      </c>
      <c r="J87" s="166" t="str">
        <f>+VLOOKUP(E87,Participants!$A$1:$G$1449,7,FALSE)</f>
        <v>DEV1M</v>
      </c>
      <c r="K87" s="159">
        <v>11</v>
      </c>
      <c r="L87" s="166"/>
    </row>
    <row r="88" spans="1:12" ht="17.100000000000001" customHeight="1">
      <c r="A88" s="155" t="s">
        <v>0</v>
      </c>
      <c r="B88" s="156">
        <v>25</v>
      </c>
      <c r="C88" s="157">
        <v>9.56</v>
      </c>
      <c r="D88" s="156">
        <v>3</v>
      </c>
      <c r="E88" s="158">
        <v>558</v>
      </c>
      <c r="F88" s="159" t="str">
        <f>+VLOOKUP(E88,Participants!$A$1:$F$1449,2,FALSE)</f>
        <v>Parker Davenport</v>
      </c>
      <c r="G88" s="159" t="str">
        <f>+VLOOKUP(E88,Participants!$A$1:$F$1449,4,FALSE)</f>
        <v>STM</v>
      </c>
      <c r="H88" s="159" t="str">
        <f>+VLOOKUP(E88,Participants!$A$1:$F$1449,5,FALSE)</f>
        <v>M</v>
      </c>
      <c r="I88" s="159">
        <f>+VLOOKUP(E88,Participants!$A$1:$F$1449,3,FALSE)</f>
        <v>2</v>
      </c>
      <c r="J88" s="159" t="str">
        <f>+VLOOKUP(E88,Participants!$A$1:$G$1449,7,FALSE)</f>
        <v>DEV1M</v>
      </c>
      <c r="K88" s="159">
        <f t="shared" si="2"/>
        <v>12</v>
      </c>
      <c r="L88" s="159"/>
    </row>
    <row r="89" spans="1:12" ht="17.100000000000001" customHeight="1">
      <c r="A89" s="155" t="s">
        <v>0</v>
      </c>
      <c r="B89" s="156">
        <v>23</v>
      </c>
      <c r="C89" s="157">
        <v>9.65</v>
      </c>
      <c r="D89" s="156">
        <v>1</v>
      </c>
      <c r="E89" s="158">
        <v>429</v>
      </c>
      <c r="F89" s="159" t="str">
        <f>+VLOOKUP(E89,Participants!$A$1:$F$1449,2,FALSE)</f>
        <v>Ilya Belldina</v>
      </c>
      <c r="G89" s="159" t="str">
        <f>+VLOOKUP(E89,Participants!$A$1:$F$1449,4,FALSE)</f>
        <v>STL</v>
      </c>
      <c r="H89" s="159" t="str">
        <f>+VLOOKUP(E89,Participants!$A$1:$F$1449,5,FALSE)</f>
        <v>M</v>
      </c>
      <c r="I89" s="159">
        <f>+VLOOKUP(E89,Participants!$A$1:$F$1449,3,FALSE)</f>
        <v>1</v>
      </c>
      <c r="J89" s="159" t="str">
        <f>+VLOOKUP(E89,Participants!$A$1:$G$1449,7,FALSE)</f>
        <v>DEV1M</v>
      </c>
      <c r="K89" s="159">
        <f t="shared" si="2"/>
        <v>13</v>
      </c>
      <c r="L89" s="159"/>
    </row>
    <row r="90" spans="1:12" ht="17.100000000000001" customHeight="1">
      <c r="A90" s="161" t="s">
        <v>0</v>
      </c>
      <c r="B90" s="162">
        <v>24</v>
      </c>
      <c r="C90" s="168">
        <v>9.7799999999999994</v>
      </c>
      <c r="D90" s="162">
        <v>4</v>
      </c>
      <c r="E90" s="165">
        <v>269</v>
      </c>
      <c r="F90" s="166" t="str">
        <f>+VLOOKUP(E90,Participants!$A$1:$F$1449,2,FALSE)</f>
        <v>Auviere Ruffin</v>
      </c>
      <c r="G90" s="166" t="str">
        <f>+VLOOKUP(E90,Participants!$A$1:$F$1449,4,FALSE)</f>
        <v>NCA</v>
      </c>
      <c r="H90" s="166" t="str">
        <f>+VLOOKUP(E90,Participants!$A$1:$F$1449,5,FALSE)</f>
        <v>M</v>
      </c>
      <c r="I90" s="166">
        <f>+VLOOKUP(E90,Participants!$A$1:$F$1449,3,FALSE)</f>
        <v>2</v>
      </c>
      <c r="J90" s="166" t="str">
        <f>+VLOOKUP(E90,Participants!$A$1:$G$1449,7,FALSE)</f>
        <v>DEV1M</v>
      </c>
      <c r="K90" s="159">
        <f t="shared" si="2"/>
        <v>14</v>
      </c>
      <c r="L90" s="166"/>
    </row>
    <row r="91" spans="1:12" ht="17.100000000000001" customHeight="1">
      <c r="A91" s="161" t="s">
        <v>0</v>
      </c>
      <c r="B91" s="162">
        <v>22</v>
      </c>
      <c r="C91" s="168">
        <v>9.85</v>
      </c>
      <c r="D91" s="162">
        <v>3</v>
      </c>
      <c r="E91" s="165">
        <v>890</v>
      </c>
      <c r="F91" s="166" t="str">
        <f>+VLOOKUP(E91,Participants!$A$1:$F$1449,2,FALSE)</f>
        <v>Jacob Nguyen</v>
      </c>
      <c r="G91" s="166" t="str">
        <f>+VLOOKUP(E91,Participants!$A$1:$F$1449,4,FALSE)</f>
        <v>MOSS</v>
      </c>
      <c r="H91" s="166" t="str">
        <f>+VLOOKUP(E91,Participants!$A$1:$F$1449,5,FALSE)</f>
        <v>M</v>
      </c>
      <c r="I91" s="166">
        <f>+VLOOKUP(E91,Participants!$A$1:$F$1449,3,FALSE)</f>
        <v>1</v>
      </c>
      <c r="J91" s="166" t="str">
        <f>+VLOOKUP(E91,Participants!$A$1:$G$1449,7,FALSE)</f>
        <v>DEV1M</v>
      </c>
      <c r="K91" s="159">
        <f t="shared" si="2"/>
        <v>15</v>
      </c>
      <c r="L91" s="166"/>
    </row>
    <row r="92" spans="1:12" ht="17.100000000000001" customHeight="1">
      <c r="A92" s="161" t="s">
        <v>0</v>
      </c>
      <c r="B92" s="162">
        <v>22</v>
      </c>
      <c r="C92" s="168">
        <v>9.86</v>
      </c>
      <c r="D92" s="162">
        <v>7</v>
      </c>
      <c r="E92" s="165">
        <v>1046</v>
      </c>
      <c r="F92" s="166" t="str">
        <f>+VLOOKUP(E92,Participants!$A$1:$F$1449,2,FALSE)</f>
        <v>Mark Johnson</v>
      </c>
      <c r="G92" s="166" t="str">
        <f>+VLOOKUP(E92,Participants!$A$1:$F$1449,4,FALSE)</f>
        <v>JFK</v>
      </c>
      <c r="H92" s="166" t="str">
        <f>+VLOOKUP(E92,Participants!$A$1:$F$1449,5,FALSE)</f>
        <v>M</v>
      </c>
      <c r="I92" s="166">
        <f>+VLOOKUP(E92,Participants!$A$1:$F$1449,3,FALSE)</f>
        <v>1</v>
      </c>
      <c r="J92" s="166" t="str">
        <f>+VLOOKUP(E92,Participants!$A$1:$G$1449,7,FALSE)</f>
        <v>DEV1M</v>
      </c>
      <c r="K92" s="159">
        <f t="shared" si="2"/>
        <v>16</v>
      </c>
      <c r="L92" s="166"/>
    </row>
    <row r="93" spans="1:12" ht="17.100000000000001" customHeight="1">
      <c r="A93" s="161" t="s">
        <v>0</v>
      </c>
      <c r="B93" s="162">
        <v>22</v>
      </c>
      <c r="C93" s="168">
        <v>9.8800000000000008</v>
      </c>
      <c r="D93" s="162">
        <v>4</v>
      </c>
      <c r="E93" s="165">
        <v>210</v>
      </c>
      <c r="F93" s="166" t="str">
        <f>+VLOOKUP(E93,Participants!$A$1:$F$1449,2,FALSE)</f>
        <v>Joseph McCarthy</v>
      </c>
      <c r="G93" s="166" t="str">
        <f>+VLOOKUP(E93,Participants!$A$1:$F$1449,4,FALSE)</f>
        <v>CDT</v>
      </c>
      <c r="H93" s="166" t="str">
        <f>+VLOOKUP(E93,Participants!$A$1:$F$1449,5,FALSE)</f>
        <v>M</v>
      </c>
      <c r="I93" s="166">
        <f>+VLOOKUP(E93,Participants!$A$1:$F$1449,3,FALSE)</f>
        <v>1</v>
      </c>
      <c r="J93" s="166" t="str">
        <f>+VLOOKUP(E93,Participants!$A$1:$G$1449,7,FALSE)</f>
        <v>DEV1M</v>
      </c>
      <c r="K93" s="159">
        <f t="shared" si="2"/>
        <v>17</v>
      </c>
      <c r="L93" s="166"/>
    </row>
    <row r="94" spans="1:12" ht="17.100000000000001" customHeight="1">
      <c r="A94" s="155" t="s">
        <v>0</v>
      </c>
      <c r="B94" s="156">
        <v>21</v>
      </c>
      <c r="C94" s="157">
        <v>9.9600000000000009</v>
      </c>
      <c r="D94" s="156">
        <v>3</v>
      </c>
      <c r="E94" s="158">
        <v>853</v>
      </c>
      <c r="F94" s="159" t="str">
        <f>+VLOOKUP(E94,Participants!$A$1:$F$1449,2,FALSE)</f>
        <v>WILL LORENTZ</v>
      </c>
      <c r="G94" s="159" t="str">
        <f>+VLOOKUP(E94,Participants!$A$1:$F$1449,4,FALSE)</f>
        <v>SYL</v>
      </c>
      <c r="H94" s="159" t="str">
        <f>+VLOOKUP(E94,Participants!$A$1:$F$1449,5,FALSE)</f>
        <v>M</v>
      </c>
      <c r="I94" s="159">
        <f>+VLOOKUP(E94,Participants!$A$1:$F$1449,3,FALSE)</f>
        <v>0</v>
      </c>
      <c r="J94" s="159" t="str">
        <f>+VLOOKUP(E94,Participants!$A$1:$G$1449,7,FALSE)</f>
        <v>DEV1M</v>
      </c>
      <c r="K94" s="159">
        <f t="shared" si="2"/>
        <v>18</v>
      </c>
      <c r="L94" s="159"/>
    </row>
    <row r="95" spans="1:12" ht="17.100000000000001" customHeight="1">
      <c r="A95" s="155" t="s">
        <v>0</v>
      </c>
      <c r="B95" s="156">
        <v>23</v>
      </c>
      <c r="C95" s="157">
        <v>10.23</v>
      </c>
      <c r="D95" s="156">
        <v>3</v>
      </c>
      <c r="E95" s="158">
        <v>1160</v>
      </c>
      <c r="F95" s="159" t="str">
        <f>+VLOOKUP(E95,Participants!$A$1:$F$1449,2,FALSE)</f>
        <v>Hunter Peterson</v>
      </c>
      <c r="G95" s="159" t="str">
        <f>+VLOOKUP(E95,Participants!$A$1:$F$1449,4,FALSE)</f>
        <v>SRT</v>
      </c>
      <c r="H95" s="159" t="str">
        <f>+VLOOKUP(E95,Participants!$A$1:$F$1449,5,FALSE)</f>
        <v>M</v>
      </c>
      <c r="I95" s="159">
        <f>+VLOOKUP(E95,Participants!$A$1:$F$1449,3,FALSE)</f>
        <v>1</v>
      </c>
      <c r="J95" s="159" t="str">
        <f>+VLOOKUP(E95,Participants!$A$1:$G$1449,7,FALSE)</f>
        <v>DEV1M</v>
      </c>
      <c r="K95" s="159">
        <f t="shared" si="2"/>
        <v>19</v>
      </c>
      <c r="L95" s="159"/>
    </row>
    <row r="96" spans="1:12" ht="17.100000000000001" customHeight="1">
      <c r="A96" s="161" t="s">
        <v>0</v>
      </c>
      <c r="B96" s="162">
        <v>22</v>
      </c>
      <c r="C96" s="168">
        <v>10.36</v>
      </c>
      <c r="D96" s="162">
        <v>5</v>
      </c>
      <c r="E96" s="165">
        <v>271</v>
      </c>
      <c r="F96" s="166" t="str">
        <f>+VLOOKUP(E96,Participants!$A$1:$F$1449,2,FALSE)</f>
        <v>Coleman Joyce</v>
      </c>
      <c r="G96" s="166" t="str">
        <f>+VLOOKUP(E96,Participants!$A$1:$F$1449,4,FALSE)</f>
        <v>NCA</v>
      </c>
      <c r="H96" s="166" t="str">
        <f>+VLOOKUP(E96,Participants!$A$1:$F$1449,5,FALSE)</f>
        <v>M</v>
      </c>
      <c r="I96" s="166">
        <f>+VLOOKUP(E96,Participants!$A$1:$F$1449,3,FALSE)</f>
        <v>1</v>
      </c>
      <c r="J96" s="166" t="str">
        <f>+VLOOKUP(E96,Participants!$A$1:$G$1449,7,FALSE)</f>
        <v>DEV1M</v>
      </c>
      <c r="K96" s="159">
        <f t="shared" si="2"/>
        <v>20</v>
      </c>
      <c r="L96" s="166"/>
    </row>
    <row r="97" spans="1:12" ht="17.100000000000001" customHeight="1">
      <c r="A97" s="155" t="s">
        <v>0</v>
      </c>
      <c r="B97" s="156">
        <v>23</v>
      </c>
      <c r="C97" s="157">
        <v>10.47</v>
      </c>
      <c r="D97" s="156">
        <v>7</v>
      </c>
      <c r="E97" s="158">
        <v>427</v>
      </c>
      <c r="F97" s="159" t="str">
        <f>+VLOOKUP(E97,Participants!$A$1:$F$1449,2,FALSE)</f>
        <v>Elijah Eckenrode</v>
      </c>
      <c r="G97" s="159" t="str">
        <f>+VLOOKUP(E97,Participants!$A$1:$F$1449,4,FALSE)</f>
        <v>STL</v>
      </c>
      <c r="H97" s="159" t="str">
        <f>+VLOOKUP(E97,Participants!$A$1:$F$1449,5,FALSE)</f>
        <v>M</v>
      </c>
      <c r="I97" s="159">
        <f>+VLOOKUP(E97,Participants!$A$1:$F$1449,3,FALSE)</f>
        <v>2</v>
      </c>
      <c r="J97" s="159" t="str">
        <f>+VLOOKUP(E97,Participants!$A$1:$G$1449,7,FALSE)</f>
        <v>DEV1M</v>
      </c>
      <c r="K97" s="159">
        <f t="shared" si="2"/>
        <v>21</v>
      </c>
      <c r="L97" s="159"/>
    </row>
    <row r="98" spans="1:12" ht="17.100000000000001" customHeight="1">
      <c r="A98" s="155" t="s">
        <v>0</v>
      </c>
      <c r="B98" s="156">
        <v>21</v>
      </c>
      <c r="C98" s="157">
        <v>10.74</v>
      </c>
      <c r="D98" s="156">
        <v>7</v>
      </c>
      <c r="E98" s="158">
        <v>545</v>
      </c>
      <c r="F98" s="159" t="str">
        <f>+VLOOKUP(E98,Participants!$A$1:$F$1449,2,FALSE)</f>
        <v>Domenick Podkul</v>
      </c>
      <c r="G98" s="159" t="str">
        <f>+VLOOKUP(E98,Participants!$A$1:$F$1449,4,FALSE)</f>
        <v>STM</v>
      </c>
      <c r="H98" s="159" t="str">
        <f>+VLOOKUP(E98,Participants!$A$1:$F$1449,5,FALSE)</f>
        <v>M</v>
      </c>
      <c r="I98" s="159">
        <f>+VLOOKUP(E98,Participants!$A$1:$F$1449,3,FALSE)</f>
        <v>0</v>
      </c>
      <c r="J98" s="159" t="str">
        <f>+VLOOKUP(E98,Participants!$A$1:$G$1449,7,FALSE)</f>
        <v>DEV1M</v>
      </c>
      <c r="K98" s="159">
        <f t="shared" si="2"/>
        <v>22</v>
      </c>
      <c r="L98" s="159"/>
    </row>
    <row r="99" spans="1:12" ht="17.100000000000001" customHeight="1">
      <c r="A99" s="155" t="s">
        <v>0</v>
      </c>
      <c r="B99" s="156">
        <v>21</v>
      </c>
      <c r="C99" s="157">
        <v>10.79</v>
      </c>
      <c r="D99" s="156">
        <v>2</v>
      </c>
      <c r="E99" s="158">
        <v>998</v>
      </c>
      <c r="F99" s="159" t="str">
        <f>+VLOOKUP(E99,Participants!$A$1:$F$1449,2,FALSE)</f>
        <v>Wilder Sargent</v>
      </c>
      <c r="G99" s="159" t="str">
        <f>+VLOOKUP(E99,Participants!$A$1:$F$1449,4,FALSE)</f>
        <v>PHL</v>
      </c>
      <c r="H99" s="159" t="str">
        <f>+VLOOKUP(E99,Participants!$A$1:$F$1449,5,FALSE)</f>
        <v>M</v>
      </c>
      <c r="I99" s="159">
        <f>+VLOOKUP(E99,Participants!$A$1:$F$1449,3,FALSE)</f>
        <v>0</v>
      </c>
      <c r="J99" s="159" t="str">
        <f>+VLOOKUP(E99,Participants!$A$1:$G$1449,7,FALSE)</f>
        <v>DEV1M</v>
      </c>
      <c r="K99" s="159">
        <f t="shared" si="2"/>
        <v>23</v>
      </c>
      <c r="L99" s="159"/>
    </row>
    <row r="100" spans="1:12" ht="17.100000000000001" customHeight="1">
      <c r="A100" s="161" t="s">
        <v>0</v>
      </c>
      <c r="B100" s="162">
        <v>22</v>
      </c>
      <c r="C100" s="168">
        <v>10.82</v>
      </c>
      <c r="D100" s="162">
        <v>6</v>
      </c>
      <c r="E100" s="165">
        <v>1157</v>
      </c>
      <c r="F100" s="166" t="str">
        <f>+VLOOKUP(E100,Participants!$A$1:$F$1449,2,FALSE)</f>
        <v>Cole Rivers</v>
      </c>
      <c r="G100" s="166" t="str">
        <f>+VLOOKUP(E100,Participants!$A$1:$F$1449,4,FALSE)</f>
        <v>SRT</v>
      </c>
      <c r="H100" s="166" t="str">
        <f>+VLOOKUP(E100,Participants!$A$1:$F$1449,5,FALSE)</f>
        <v>M</v>
      </c>
      <c r="I100" s="166">
        <f>+VLOOKUP(E100,Participants!$A$1:$F$1449,3,FALSE)</f>
        <v>1</v>
      </c>
      <c r="J100" s="166" t="str">
        <f>+VLOOKUP(E100,Participants!$A$1:$G$1449,7,FALSE)</f>
        <v>DEV1M</v>
      </c>
      <c r="K100" s="159">
        <f t="shared" si="2"/>
        <v>24</v>
      </c>
      <c r="L100" s="166"/>
    </row>
    <row r="101" spans="1:12" ht="17.100000000000001" customHeight="1">
      <c r="A101" s="161" t="s">
        <v>0</v>
      </c>
      <c r="B101" s="162">
        <v>22</v>
      </c>
      <c r="C101" s="168">
        <v>10.86</v>
      </c>
      <c r="D101" s="162">
        <v>1</v>
      </c>
      <c r="E101" s="165">
        <v>173</v>
      </c>
      <c r="F101" s="166" t="str">
        <f>+VLOOKUP(E101,Participants!$A$1:$F$1449,2,FALSE)</f>
        <v>Gavin Heeb</v>
      </c>
      <c r="G101" s="166" t="str">
        <f>+VLOOKUP(E101,Participants!$A$1:$F$1449,4,FALSE)</f>
        <v>PHA</v>
      </c>
      <c r="H101" s="166" t="str">
        <f>+VLOOKUP(E101,Participants!$A$1:$F$1449,5,FALSE)</f>
        <v>M</v>
      </c>
      <c r="I101" s="166">
        <f>+VLOOKUP(E101,Participants!$A$1:$F$1449,3,FALSE)</f>
        <v>1</v>
      </c>
      <c r="J101" s="166" t="str">
        <f>+VLOOKUP(E101,Participants!$A$1:$G$1449,7,FALSE)</f>
        <v>DEV1M</v>
      </c>
      <c r="K101" s="159">
        <f t="shared" si="2"/>
        <v>25</v>
      </c>
      <c r="L101" s="166"/>
    </row>
    <row r="102" spans="1:12" ht="17.100000000000001" customHeight="1">
      <c r="A102" s="155" t="s">
        <v>0</v>
      </c>
      <c r="B102" s="156">
        <v>23</v>
      </c>
      <c r="C102" s="157">
        <v>10.94</v>
      </c>
      <c r="D102" s="156">
        <v>2</v>
      </c>
      <c r="E102" s="158">
        <v>1071</v>
      </c>
      <c r="F102" s="159" t="str">
        <f>+VLOOKUP(E102,Participants!$A$1:$F$1449,2,FALSE)</f>
        <v>Mario Stiehler</v>
      </c>
      <c r="G102" s="159" t="str">
        <f>+VLOOKUP(E102,Participants!$A$1:$F$1449,4,FALSE)</f>
        <v>JFK</v>
      </c>
      <c r="H102" s="159" t="str">
        <f>+VLOOKUP(E102,Participants!$A$1:$F$1449,5,FALSE)</f>
        <v>M</v>
      </c>
      <c r="I102" s="159">
        <f>+VLOOKUP(E102,Participants!$A$1:$F$1449,3,FALSE)</f>
        <v>1</v>
      </c>
      <c r="J102" s="159" t="str">
        <f>+VLOOKUP(E102,Participants!$A$1:$G$1449,7,FALSE)</f>
        <v>DEV1M</v>
      </c>
      <c r="K102" s="159">
        <f t="shared" si="2"/>
        <v>26</v>
      </c>
      <c r="L102" s="159"/>
    </row>
    <row r="103" spans="1:12" ht="17.100000000000001" customHeight="1">
      <c r="A103" s="155" t="s">
        <v>0</v>
      </c>
      <c r="B103" s="156">
        <v>23</v>
      </c>
      <c r="C103" s="157">
        <v>10.98</v>
      </c>
      <c r="D103" s="156">
        <v>4</v>
      </c>
      <c r="E103" s="158">
        <v>1158</v>
      </c>
      <c r="F103" s="159" t="str">
        <f>+VLOOKUP(E103,Participants!$A$1:$F$1449,2,FALSE)</f>
        <v>Colin Stack</v>
      </c>
      <c r="G103" s="159" t="str">
        <f>+VLOOKUP(E103,Participants!$A$1:$F$1449,4,FALSE)</f>
        <v>SRT</v>
      </c>
      <c r="H103" s="159" t="str">
        <f>+VLOOKUP(E103,Participants!$A$1:$F$1449,5,FALSE)</f>
        <v>M</v>
      </c>
      <c r="I103" s="159">
        <f>+VLOOKUP(E103,Participants!$A$1:$F$1449,3,FALSE)</f>
        <v>1</v>
      </c>
      <c r="J103" s="159" t="str">
        <f>+VLOOKUP(E103,Participants!$A$1:$G$1449,7,FALSE)</f>
        <v>DEV1M</v>
      </c>
      <c r="K103" s="159">
        <f t="shared" si="2"/>
        <v>27</v>
      </c>
      <c r="L103" s="159"/>
    </row>
    <row r="104" spans="1:12" ht="17.100000000000001" customHeight="1">
      <c r="A104" s="155" t="s">
        <v>0</v>
      </c>
      <c r="B104" s="156">
        <v>21</v>
      </c>
      <c r="C104" s="157">
        <v>11.06</v>
      </c>
      <c r="D104" s="156">
        <v>1</v>
      </c>
      <c r="E104" s="158">
        <v>898</v>
      </c>
      <c r="F104" s="159" t="str">
        <f>+VLOOKUP(E104,Participants!$A$1:$F$1449,2,FALSE)</f>
        <v>Simon Mutombo-Elomba</v>
      </c>
      <c r="G104" s="159" t="str">
        <f>+VLOOKUP(E104,Participants!$A$1:$F$1449,4,FALSE)</f>
        <v>MOSS</v>
      </c>
      <c r="H104" s="159" t="str">
        <f>+VLOOKUP(E104,Participants!$A$1:$F$1449,5,FALSE)</f>
        <v>M</v>
      </c>
      <c r="I104" s="159">
        <f>+VLOOKUP(E104,Participants!$A$1:$F$1449,3,FALSE)</f>
        <v>0</v>
      </c>
      <c r="J104" s="159" t="str">
        <f>+VLOOKUP(E104,Participants!$A$1:$G$1449,7,FALSE)</f>
        <v>DEV1M</v>
      </c>
      <c r="K104" s="159">
        <f t="shared" si="2"/>
        <v>28</v>
      </c>
      <c r="L104" s="159"/>
    </row>
    <row r="105" spans="1:12" ht="17.100000000000001" customHeight="1">
      <c r="A105" s="161" t="s">
        <v>0</v>
      </c>
      <c r="B105" s="162">
        <v>22</v>
      </c>
      <c r="C105" s="168">
        <v>11.19</v>
      </c>
      <c r="D105" s="162">
        <v>8</v>
      </c>
      <c r="E105" s="165">
        <v>1167</v>
      </c>
      <c r="F105" s="166" t="str">
        <f>+VLOOKUP(E105,Participants!$A$1:$F$1449,2,FALSE)</f>
        <v>Russell Kidder</v>
      </c>
      <c r="G105" s="166" t="str">
        <f>+VLOOKUP(E105,Participants!$A$1:$F$1449,4,FALSE)</f>
        <v>SRT</v>
      </c>
      <c r="H105" s="166" t="str">
        <f>+VLOOKUP(E105,Participants!$A$1:$F$1449,5,FALSE)</f>
        <v>M</v>
      </c>
      <c r="I105" s="166">
        <f>+VLOOKUP(E105,Participants!$A$1:$F$1449,3,FALSE)</f>
        <v>1</v>
      </c>
      <c r="J105" s="166" t="str">
        <f>+VLOOKUP(E105,Participants!$A$1:$G$1449,7,FALSE)</f>
        <v>DEV1M</v>
      </c>
      <c r="K105" s="159">
        <f t="shared" si="2"/>
        <v>29</v>
      </c>
      <c r="L105" s="166"/>
    </row>
    <row r="106" spans="1:12" ht="17.100000000000001" customHeight="1">
      <c r="A106" s="155" t="s">
        <v>0</v>
      </c>
      <c r="B106" s="156">
        <v>25</v>
      </c>
      <c r="C106" s="157">
        <v>11.53</v>
      </c>
      <c r="D106" s="156">
        <v>2</v>
      </c>
      <c r="E106" s="158">
        <v>850</v>
      </c>
      <c r="F106" s="159" t="str">
        <f>+VLOOKUP(E106,Participants!$A$1:$F$1449,2,FALSE)</f>
        <v>MAX BRENNAN</v>
      </c>
      <c r="G106" s="159" t="str">
        <f>+VLOOKUP(E106,Participants!$A$1:$F$1449,4,FALSE)</f>
        <v>SYL</v>
      </c>
      <c r="H106" s="159" t="str">
        <f>+VLOOKUP(E106,Participants!$A$1:$F$1449,5,FALSE)</f>
        <v>M</v>
      </c>
      <c r="I106" s="159">
        <f>+VLOOKUP(E106,Participants!$A$1:$F$1449,3,FALSE)</f>
        <v>2</v>
      </c>
      <c r="J106" s="159" t="str">
        <f>+VLOOKUP(E106,Participants!$A$1:$G$1449,7,FALSE)</f>
        <v>DEV1M</v>
      </c>
      <c r="K106" s="159">
        <f t="shared" si="2"/>
        <v>30</v>
      </c>
      <c r="L106" s="159"/>
    </row>
    <row r="107" spans="1:12" ht="17.100000000000001" customHeight="1">
      <c r="A107" s="155" t="s">
        <v>0</v>
      </c>
      <c r="B107" s="156">
        <v>21</v>
      </c>
      <c r="C107" s="157">
        <v>11.55</v>
      </c>
      <c r="D107" s="156">
        <v>8</v>
      </c>
      <c r="E107" s="158">
        <v>551</v>
      </c>
      <c r="F107" s="159" t="str">
        <f>+VLOOKUP(E107,Participants!$A$1:$F$1449,2,FALSE)</f>
        <v>Hudson Hitchings</v>
      </c>
      <c r="G107" s="159" t="str">
        <f>+VLOOKUP(E107,Participants!$A$1:$F$1449,4,FALSE)</f>
        <v>STM</v>
      </c>
      <c r="H107" s="159" t="str">
        <f>+VLOOKUP(E107,Participants!$A$1:$F$1449,5,FALSE)</f>
        <v>M</v>
      </c>
      <c r="I107" s="159">
        <f>+VLOOKUP(E107,Participants!$A$1:$F$1449,3,FALSE)</f>
        <v>0</v>
      </c>
      <c r="J107" s="159" t="str">
        <f>+VLOOKUP(E107,Participants!$A$1:$G$1449,7,FALSE)</f>
        <v>DEV1M</v>
      </c>
      <c r="K107" s="159">
        <f t="shared" si="2"/>
        <v>31</v>
      </c>
      <c r="L107" s="159"/>
    </row>
    <row r="108" spans="1:12" ht="17.100000000000001" customHeight="1">
      <c r="A108" s="155" t="s">
        <v>0</v>
      </c>
      <c r="B108" s="156">
        <v>23</v>
      </c>
      <c r="C108" s="157">
        <v>11.83</v>
      </c>
      <c r="D108" s="156">
        <v>5</v>
      </c>
      <c r="E108" s="158">
        <v>1212</v>
      </c>
      <c r="F108" s="159" t="str">
        <f>+VLOOKUP(E108,Participants!$A$1:$F$1449,2,FALSE)</f>
        <v>Aidan Trettel</v>
      </c>
      <c r="G108" s="159" t="str">
        <f>+VLOOKUP(E108,Participants!$A$1:$F$1449,4,FALSE)</f>
        <v>JBS</v>
      </c>
      <c r="H108" s="159" t="str">
        <f>+VLOOKUP(E108,Participants!$A$1:$F$1449,5,FALSE)</f>
        <v>M</v>
      </c>
      <c r="I108" s="159">
        <f>+VLOOKUP(E108,Participants!$A$1:$F$1449,3,FALSE)</f>
        <v>1</v>
      </c>
      <c r="J108" s="159" t="str">
        <f>+VLOOKUP(E108,Participants!$A$1:$G$1449,7,FALSE)</f>
        <v>DEV1M</v>
      </c>
      <c r="K108" s="159">
        <f t="shared" si="2"/>
        <v>32</v>
      </c>
      <c r="L108" s="159"/>
    </row>
    <row r="109" spans="1:12" ht="17.100000000000001" customHeight="1">
      <c r="A109" s="155" t="s">
        <v>0</v>
      </c>
      <c r="B109" s="156">
        <v>21</v>
      </c>
      <c r="C109" s="157">
        <v>12.85</v>
      </c>
      <c r="D109" s="156">
        <v>5</v>
      </c>
      <c r="E109" s="158">
        <v>541</v>
      </c>
      <c r="F109" s="159" t="str">
        <f>+VLOOKUP(E109,Participants!$A$1:$F$1449,2,FALSE)</f>
        <v>Bubba O'Keefe</v>
      </c>
      <c r="G109" s="159" t="str">
        <f>+VLOOKUP(E109,Participants!$A$1:$F$1449,4,FALSE)</f>
        <v>STM</v>
      </c>
      <c r="H109" s="159" t="str">
        <f>+VLOOKUP(E109,Participants!$A$1:$F$1449,5,FALSE)</f>
        <v>M</v>
      </c>
      <c r="I109" s="159">
        <f>+VLOOKUP(E109,Participants!$A$1:$F$1449,3,FALSE)</f>
        <v>0</v>
      </c>
      <c r="J109" s="159" t="str">
        <f>+VLOOKUP(E109,Participants!$A$1:$G$1449,7,FALSE)</f>
        <v>DEV1M</v>
      </c>
      <c r="K109" s="159">
        <f t="shared" si="2"/>
        <v>33</v>
      </c>
      <c r="L109" s="159"/>
    </row>
    <row r="110" spans="1:12" ht="17.100000000000001" customHeight="1">
      <c r="A110" s="155" t="s">
        <v>0</v>
      </c>
      <c r="B110" s="156">
        <v>21</v>
      </c>
      <c r="C110" s="157">
        <v>13.03</v>
      </c>
      <c r="D110" s="156">
        <v>6</v>
      </c>
      <c r="E110" s="158">
        <v>892</v>
      </c>
      <c r="F110" s="159" t="str">
        <f>+VLOOKUP(E110,Participants!$A$1:$F$1449,2,FALSE)</f>
        <v>James Jordan</v>
      </c>
      <c r="G110" s="159" t="str">
        <f>+VLOOKUP(E110,Participants!$A$1:$F$1449,4,FALSE)</f>
        <v>MOSS</v>
      </c>
      <c r="H110" s="159" t="str">
        <f>+VLOOKUP(E110,Participants!$A$1:$F$1449,5,FALSE)</f>
        <v>M</v>
      </c>
      <c r="I110" s="159">
        <f>+VLOOKUP(E110,Participants!$A$1:$F$1449,3,FALSE)</f>
        <v>0</v>
      </c>
      <c r="J110" s="159" t="str">
        <f>+VLOOKUP(E110,Participants!$A$1:$G$1449,7,FALSE)</f>
        <v>DEV1M</v>
      </c>
      <c r="K110" s="159">
        <f t="shared" si="2"/>
        <v>34</v>
      </c>
      <c r="L110" s="159"/>
    </row>
    <row r="111" spans="1:12" ht="17.100000000000001" customHeight="1">
      <c r="A111" s="155" t="s">
        <v>0</v>
      </c>
      <c r="B111" s="156">
        <v>21</v>
      </c>
      <c r="C111" s="157">
        <v>14.3</v>
      </c>
      <c r="D111" s="156">
        <v>4</v>
      </c>
      <c r="E111" s="158">
        <v>888</v>
      </c>
      <c r="F111" s="159" t="str">
        <f>+VLOOKUP(E111,Participants!$A$1:$F$1449,2,FALSE)</f>
        <v>Aahan Naik</v>
      </c>
      <c r="G111" s="159" t="str">
        <f>+VLOOKUP(E111,Participants!$A$1:$F$1449,4,FALSE)</f>
        <v>MOSS</v>
      </c>
      <c r="H111" s="159" t="str">
        <f>+VLOOKUP(E111,Participants!$A$1:$F$1449,5,FALSE)</f>
        <v>M</v>
      </c>
      <c r="I111" s="159">
        <f>+VLOOKUP(E111,Participants!$A$1:$F$1449,3,FALSE)</f>
        <v>0</v>
      </c>
      <c r="J111" s="159" t="str">
        <f>+VLOOKUP(E111,Participants!$A$1:$G$1449,7,FALSE)</f>
        <v>DEV1M</v>
      </c>
      <c r="K111" s="159">
        <f t="shared" si="2"/>
        <v>35</v>
      </c>
      <c r="L111" s="159"/>
    </row>
    <row r="112" spans="1:12" ht="17.100000000000001" customHeight="1">
      <c r="A112" s="129" t="s">
        <v>0</v>
      </c>
      <c r="B112" s="142">
        <v>20</v>
      </c>
      <c r="C112" s="150">
        <v>7.91</v>
      </c>
      <c r="D112" s="142">
        <v>3</v>
      </c>
      <c r="E112" s="130">
        <v>26</v>
      </c>
      <c r="F112" s="131" t="str">
        <f>+VLOOKUP(E112,Participants!$A$1:$F$1449,2,FALSE)</f>
        <v>Audra Lazzara</v>
      </c>
      <c r="G112" s="131" t="str">
        <f>+VLOOKUP(E112,Participants!$A$1:$F$1449,4,FALSE)</f>
        <v>BFS</v>
      </c>
      <c r="H112" s="131" t="str">
        <f>+VLOOKUP(E112,Participants!$A$1:$F$1449,5,FALSE)</f>
        <v>F</v>
      </c>
      <c r="I112" s="131">
        <f>+VLOOKUP(E112,Participants!$A$1:$F$1449,3,FALSE)</f>
        <v>4</v>
      </c>
      <c r="J112" s="131" t="str">
        <f>+VLOOKUP(E112,Participants!$A$1:$G$1449,7,FALSE)</f>
        <v>DEV2F</v>
      </c>
      <c r="K112" s="132">
        <v>1</v>
      </c>
      <c r="L112" s="132">
        <v>10</v>
      </c>
    </row>
    <row r="113" spans="1:13" ht="17.100000000000001" customHeight="1">
      <c r="A113" s="133" t="s">
        <v>0</v>
      </c>
      <c r="B113" s="143">
        <v>17</v>
      </c>
      <c r="C113" s="151">
        <v>7.96</v>
      </c>
      <c r="D113" s="143">
        <v>4</v>
      </c>
      <c r="E113" s="134">
        <v>263</v>
      </c>
      <c r="F113" s="135" t="str">
        <f>+VLOOKUP(E113,Participants!$A$1:$F$1449,2,FALSE)</f>
        <v>Marissa Bridge</v>
      </c>
      <c r="G113" s="135" t="str">
        <f>+VLOOKUP(E113,Participants!$A$1:$F$1449,4,FALSE)</f>
        <v>NCA</v>
      </c>
      <c r="H113" s="135" t="str">
        <f>+VLOOKUP(E113,Participants!$A$1:$F$1449,5,FALSE)</f>
        <v>F</v>
      </c>
      <c r="I113" s="135">
        <f>+VLOOKUP(E113,Participants!$A$1:$F$1449,3,FALSE)</f>
        <v>4</v>
      </c>
      <c r="J113" s="135" t="str">
        <f>+VLOOKUP(E113,Participants!$A$1:$G$1449,7,FALSE)</f>
        <v>DEV2F</v>
      </c>
      <c r="K113" s="136">
        <f>K112+1</f>
        <v>2</v>
      </c>
      <c r="L113" s="136">
        <v>8</v>
      </c>
    </row>
    <row r="114" spans="1:13" ht="17.100000000000001" customHeight="1">
      <c r="A114" s="129" t="s">
        <v>0</v>
      </c>
      <c r="B114" s="142">
        <v>20</v>
      </c>
      <c r="C114" s="150">
        <v>8.18</v>
      </c>
      <c r="D114" s="142">
        <v>1</v>
      </c>
      <c r="E114" s="130">
        <v>160</v>
      </c>
      <c r="F114" s="131" t="str">
        <f>+VLOOKUP(E114,Participants!$A$1:$F$1449,2,FALSE)</f>
        <v xml:space="preserve">Alexa Stoltz </v>
      </c>
      <c r="G114" s="131" t="str">
        <f>+VLOOKUP(E114,Participants!$A$1:$F$1449,4,FALSE)</f>
        <v>PHA</v>
      </c>
      <c r="H114" s="131" t="str">
        <f>+VLOOKUP(E114,Participants!$A$1:$F$1449,5,FALSE)</f>
        <v>F</v>
      </c>
      <c r="I114" s="131">
        <f>+VLOOKUP(E114,Participants!$A$1:$F$1449,3,FALSE)</f>
        <v>4</v>
      </c>
      <c r="J114" s="131" t="str">
        <f>+VLOOKUP(E114,Participants!$A$1:$G$1449,7,FALSE)</f>
        <v>DEV2F</v>
      </c>
      <c r="K114" s="136">
        <f t="shared" ref="K114:K177" si="3">K113+1</f>
        <v>3</v>
      </c>
      <c r="L114" s="132">
        <v>6</v>
      </c>
    </row>
    <row r="115" spans="1:13" ht="17.100000000000001" customHeight="1">
      <c r="A115" s="133" t="s">
        <v>0</v>
      </c>
      <c r="B115" s="143">
        <v>11</v>
      </c>
      <c r="C115" s="151">
        <v>8.35</v>
      </c>
      <c r="D115" s="143">
        <v>5</v>
      </c>
      <c r="E115" s="134">
        <v>884</v>
      </c>
      <c r="F115" s="135" t="str">
        <f>+VLOOKUP(E115,Participants!$A$1:$F$1449,2,FALSE)</f>
        <v>Makela Kapp</v>
      </c>
      <c r="G115" s="135" t="str">
        <f>+VLOOKUP(E115,Participants!$A$1:$F$1449,4,FALSE)</f>
        <v>MOSS</v>
      </c>
      <c r="H115" s="135" t="str">
        <f>+VLOOKUP(E115,Participants!$A$1:$F$1449,5,FALSE)</f>
        <v>F</v>
      </c>
      <c r="I115" s="135">
        <f>+VLOOKUP(E115,Participants!$A$1:$F$1449,3,FALSE)</f>
        <v>4</v>
      </c>
      <c r="J115" s="137" t="str">
        <f>+VLOOKUP(E115,Participants!$A$1:$G$1449,7,FALSE)</f>
        <v>DEV2F</v>
      </c>
      <c r="K115" s="136">
        <f t="shared" si="3"/>
        <v>4</v>
      </c>
      <c r="L115" s="136">
        <v>5</v>
      </c>
    </row>
    <row r="116" spans="1:13" ht="17.100000000000001" customHeight="1">
      <c r="A116" s="133" t="s">
        <v>0</v>
      </c>
      <c r="B116" s="143">
        <v>17</v>
      </c>
      <c r="C116" s="151">
        <v>8.39</v>
      </c>
      <c r="D116" s="143">
        <v>3</v>
      </c>
      <c r="E116" s="134">
        <v>90</v>
      </c>
      <c r="F116" s="135" t="str">
        <f>+VLOOKUP(E116,Participants!$A$1:$F$1449,2,FALSE)</f>
        <v>Eva Fardo</v>
      </c>
      <c r="G116" s="135" t="str">
        <f>+VLOOKUP(E116,Participants!$A$1:$F$1449,4,FALSE)</f>
        <v>JAM</v>
      </c>
      <c r="H116" s="135" t="str">
        <f>+VLOOKUP(E116,Participants!$A$1:$F$1449,5,FALSE)</f>
        <v>F</v>
      </c>
      <c r="I116" s="135">
        <f>+VLOOKUP(E116,Participants!$A$1:$F$1449,3,FALSE)</f>
        <v>4</v>
      </c>
      <c r="J116" s="135" t="str">
        <f>+VLOOKUP(E116,Participants!$A$1:$G$1449,7,FALSE)</f>
        <v>DEV2F</v>
      </c>
      <c r="K116" s="136">
        <f t="shared" si="3"/>
        <v>5</v>
      </c>
      <c r="L116" s="136">
        <v>4</v>
      </c>
    </row>
    <row r="117" spans="1:13" ht="17.100000000000001" customHeight="1">
      <c r="A117" s="129" t="s">
        <v>0</v>
      </c>
      <c r="B117" s="142">
        <v>20</v>
      </c>
      <c r="C117" s="150">
        <v>8.5500000000000007</v>
      </c>
      <c r="D117" s="142">
        <v>2</v>
      </c>
      <c r="E117" s="130">
        <v>405</v>
      </c>
      <c r="F117" s="131" t="str">
        <f>+VLOOKUP(E117,Participants!$A$1:$F$1449,2,FALSE)</f>
        <v>Harlow Pieramici</v>
      </c>
      <c r="G117" s="131" t="str">
        <f>+VLOOKUP(E117,Participants!$A$1:$F$1449,4,FALSE)</f>
        <v>STL</v>
      </c>
      <c r="H117" s="131" t="str">
        <f>+VLOOKUP(E117,Participants!$A$1:$F$1449,5,FALSE)</f>
        <v>F</v>
      </c>
      <c r="I117" s="131">
        <f>+VLOOKUP(E117,Participants!$A$1:$F$1449,3,FALSE)</f>
        <v>4</v>
      </c>
      <c r="J117" s="131" t="str">
        <f>+VLOOKUP(E117,Participants!$A$1:$G$1449,7,FALSE)</f>
        <v>DEV2F</v>
      </c>
      <c r="K117" s="136">
        <f t="shared" si="3"/>
        <v>6</v>
      </c>
      <c r="L117" s="132">
        <v>2</v>
      </c>
    </row>
    <row r="118" spans="1:13" ht="17.100000000000001" customHeight="1">
      <c r="A118" s="129" t="s">
        <v>0</v>
      </c>
      <c r="B118" s="142">
        <v>16</v>
      </c>
      <c r="C118" s="150">
        <v>8.57</v>
      </c>
      <c r="D118" s="142">
        <v>2</v>
      </c>
      <c r="E118" s="130">
        <v>21</v>
      </c>
      <c r="F118" s="131" t="str">
        <f>+VLOOKUP(E118,Participants!$A$1:$F$1449,2,FALSE)</f>
        <v>Caroline Sell</v>
      </c>
      <c r="G118" s="131" t="str">
        <f>+VLOOKUP(E118,Participants!$A$1:$F$1449,4,FALSE)</f>
        <v>BFS</v>
      </c>
      <c r="H118" s="131" t="str">
        <f>+VLOOKUP(E118,Participants!$A$1:$F$1449,5,FALSE)</f>
        <v>F</v>
      </c>
      <c r="I118" s="131">
        <f>+VLOOKUP(E118,Participants!$A$1:$F$1449,3,FALSE)</f>
        <v>3</v>
      </c>
      <c r="J118" s="131" t="str">
        <f>+VLOOKUP(E118,Participants!$A$1:$G$1449,7,FALSE)</f>
        <v>DEV2F</v>
      </c>
      <c r="K118" s="136">
        <f t="shared" si="3"/>
        <v>7</v>
      </c>
      <c r="L118" s="132">
        <v>0.5</v>
      </c>
    </row>
    <row r="119" spans="1:13" ht="17.100000000000001" customHeight="1">
      <c r="A119" s="133" t="s">
        <v>0</v>
      </c>
      <c r="B119" s="143">
        <v>19</v>
      </c>
      <c r="C119" s="151">
        <v>8.57</v>
      </c>
      <c r="D119" s="143">
        <v>3</v>
      </c>
      <c r="E119" s="134">
        <v>116</v>
      </c>
      <c r="F119" s="135" t="str">
        <f>+VLOOKUP(E119,Participants!$A$1:$F$1449,2,FALSE)</f>
        <v>Addison Imler</v>
      </c>
      <c r="G119" s="135" t="str">
        <f>+VLOOKUP(E119,Participants!$A$1:$F$1449,4,FALSE)</f>
        <v>OLBS</v>
      </c>
      <c r="H119" s="135" t="str">
        <f>+VLOOKUP(E119,Participants!$A$1:$F$1449,5,FALSE)</f>
        <v>F</v>
      </c>
      <c r="I119" s="135">
        <f>+VLOOKUP(E119,Participants!$A$1:$F$1449,3,FALSE)</f>
        <v>4</v>
      </c>
      <c r="J119" s="135" t="str">
        <f>+VLOOKUP(E119,Participants!$A$1:$G$1449,7,FALSE)</f>
        <v>DEV2F</v>
      </c>
      <c r="K119" s="136">
        <v>7</v>
      </c>
      <c r="L119" s="136">
        <v>0.5</v>
      </c>
    </row>
    <row r="120" spans="1:13" ht="17.100000000000001" customHeight="1">
      <c r="A120" s="129" t="s">
        <v>0</v>
      </c>
      <c r="B120" s="142">
        <v>14</v>
      </c>
      <c r="C120" s="150">
        <v>8.64</v>
      </c>
      <c r="D120" s="142">
        <v>3</v>
      </c>
      <c r="E120" s="130">
        <v>983</v>
      </c>
      <c r="F120" s="131" t="str">
        <f>+VLOOKUP(E120,Participants!$A$1:$F$1449,2,FALSE)</f>
        <v>Mia Madden</v>
      </c>
      <c r="G120" s="131" t="str">
        <f>+VLOOKUP(E120,Participants!$A$1:$F$1449,4,FALSE)</f>
        <v>PHL</v>
      </c>
      <c r="H120" s="131" t="str">
        <f>+VLOOKUP(E120,Participants!$A$1:$F$1449,5,FALSE)</f>
        <v>F</v>
      </c>
      <c r="I120" s="131">
        <f>+VLOOKUP(E120,Participants!$A$1:$F$1449,3,FALSE)</f>
        <v>3</v>
      </c>
      <c r="J120" s="131" t="str">
        <f>+VLOOKUP(E120,Participants!$A$1:$G$1449,7,FALSE)</f>
        <v>DEV2F</v>
      </c>
      <c r="K120" s="136">
        <v>8</v>
      </c>
      <c r="L120" s="131"/>
      <c r="M120" s="112" t="s">
        <v>1816</v>
      </c>
    </row>
    <row r="121" spans="1:13" ht="17.100000000000001" customHeight="1">
      <c r="A121" s="133" t="s">
        <v>0</v>
      </c>
      <c r="B121" s="143">
        <v>19</v>
      </c>
      <c r="C121" s="151">
        <v>8.64</v>
      </c>
      <c r="D121" s="143">
        <v>8</v>
      </c>
      <c r="E121" s="134">
        <v>778</v>
      </c>
      <c r="F121" s="135" t="str">
        <f>+VLOOKUP(E121,Participants!$A$1:$F$1449,2,FALSE)</f>
        <v>Samantha Barker</v>
      </c>
      <c r="G121" s="135" t="str">
        <f>+VLOOKUP(E121,Participants!$A$1:$F$1449,4,FALSE)</f>
        <v>ANN</v>
      </c>
      <c r="H121" s="135" t="str">
        <f>+VLOOKUP(E121,Participants!$A$1:$F$1449,5,FALSE)</f>
        <v>F</v>
      </c>
      <c r="I121" s="135">
        <f>+VLOOKUP(E121,Participants!$A$1:$F$1449,3,FALSE)</f>
        <v>4</v>
      </c>
      <c r="J121" s="135" t="str">
        <f>+VLOOKUP(E121,Participants!$A$1:$G$1449,7,FALSE)</f>
        <v>DEV2F</v>
      </c>
      <c r="K121" s="136">
        <v>8</v>
      </c>
      <c r="L121" s="135"/>
      <c r="M121" s="112" t="s">
        <v>1816</v>
      </c>
    </row>
    <row r="122" spans="1:13" ht="17.100000000000001" customHeight="1">
      <c r="A122" s="129" t="s">
        <v>0</v>
      </c>
      <c r="B122" s="142">
        <v>20</v>
      </c>
      <c r="C122" s="150">
        <v>8.64</v>
      </c>
      <c r="D122" s="142">
        <v>6</v>
      </c>
      <c r="E122" s="130">
        <v>1282</v>
      </c>
      <c r="F122" s="131" t="str">
        <f>+VLOOKUP(E122,Participants!$A$1:$F$1449,2,FALSE)</f>
        <v>Kennedy Cole</v>
      </c>
      <c r="G122" s="131" t="str">
        <f>+VLOOKUP(E122,Participants!$A$1:$F$1449,4,FALSE)</f>
        <v>ECS</v>
      </c>
      <c r="H122" s="131" t="str">
        <f>+VLOOKUP(E122,Participants!$A$1:$F$1449,5,FALSE)</f>
        <v>F</v>
      </c>
      <c r="I122" s="131">
        <f>+VLOOKUP(E122,Participants!$A$1:$F$1449,3,FALSE)</f>
        <v>4</v>
      </c>
      <c r="J122" s="131" t="str">
        <f>+VLOOKUP(E122,Participants!$A$1:$G$1449,7,FALSE)</f>
        <v>DEV2F</v>
      </c>
      <c r="K122" s="136">
        <v>8</v>
      </c>
      <c r="L122" s="131"/>
      <c r="M122" s="112" t="s">
        <v>1816</v>
      </c>
    </row>
    <row r="123" spans="1:13" ht="17.100000000000001" customHeight="1">
      <c r="A123" s="114" t="s">
        <v>0</v>
      </c>
      <c r="B123" s="144">
        <v>20</v>
      </c>
      <c r="C123" s="152">
        <v>8.6999999999999993</v>
      </c>
      <c r="D123" s="144">
        <v>5</v>
      </c>
      <c r="E123" s="115">
        <v>702</v>
      </c>
      <c r="F123" s="116" t="str">
        <f>+VLOOKUP(E123,Participants!$A$1:$F$1449,2,FALSE)</f>
        <v>Scarlett McGovern</v>
      </c>
      <c r="G123" s="116" t="str">
        <f>+VLOOKUP(E123,Participants!$A$1:$F$1449,4,FALSE)</f>
        <v>HTS</v>
      </c>
      <c r="H123" s="116" t="str">
        <f>+VLOOKUP(E123,Participants!$A$1:$F$1449,5,FALSE)</f>
        <v>F</v>
      </c>
      <c r="I123" s="116">
        <f>+VLOOKUP(E123,Participants!$A$1:$F$1449,3,FALSE)</f>
        <v>3</v>
      </c>
      <c r="J123" s="116" t="str">
        <f>+VLOOKUP(E123,Participants!$A$1:$G$1449,7,FALSE)</f>
        <v>DEV2F</v>
      </c>
      <c r="K123" s="136">
        <v>13</v>
      </c>
      <c r="L123" s="116"/>
    </row>
    <row r="124" spans="1:13" ht="17.100000000000001" customHeight="1">
      <c r="A124" s="118" t="s">
        <v>0</v>
      </c>
      <c r="B124" s="145">
        <v>15</v>
      </c>
      <c r="C124" s="153">
        <v>8.7200000000000006</v>
      </c>
      <c r="D124" s="145">
        <v>6</v>
      </c>
      <c r="E124" s="119">
        <v>1028</v>
      </c>
      <c r="F124" s="120" t="str">
        <f>+VLOOKUP(E124,Participants!$A$1:$F$1449,2,FALSE)</f>
        <v>Brynn Tomey</v>
      </c>
      <c r="G124" s="120" t="str">
        <f>+VLOOKUP(E124,Participants!$A$1:$F$1449,4,FALSE)</f>
        <v>JFK</v>
      </c>
      <c r="H124" s="120" t="str">
        <f>+VLOOKUP(E124,Participants!$A$1:$F$1449,5,FALSE)</f>
        <v>F</v>
      </c>
      <c r="I124" s="120">
        <f>+VLOOKUP(E124,Participants!$A$1:$F$1449,3,FALSE)</f>
        <v>4</v>
      </c>
      <c r="J124" s="120" t="str">
        <f>+VLOOKUP(E124,Participants!$A$1:$G$1449,7,FALSE)</f>
        <v>DEV2F</v>
      </c>
      <c r="K124" s="136">
        <f t="shared" si="3"/>
        <v>14</v>
      </c>
      <c r="L124" s="120"/>
    </row>
    <row r="125" spans="1:13" ht="17.100000000000001" customHeight="1">
      <c r="A125" s="118" t="s">
        <v>0</v>
      </c>
      <c r="B125" s="145">
        <v>19</v>
      </c>
      <c r="C125" s="153">
        <v>8.73</v>
      </c>
      <c r="D125" s="145">
        <v>7</v>
      </c>
      <c r="E125" s="119">
        <v>704</v>
      </c>
      <c r="F125" s="120" t="str">
        <f>+VLOOKUP(E125,Participants!$A$1:$F$1449,2,FALSE)</f>
        <v>Sydney Ligashesky</v>
      </c>
      <c r="G125" s="120" t="str">
        <f>+VLOOKUP(E125,Participants!$A$1:$F$1449,4,FALSE)</f>
        <v>HTS</v>
      </c>
      <c r="H125" s="120" t="str">
        <f>+VLOOKUP(E125,Participants!$A$1:$F$1449,5,FALSE)</f>
        <v>F</v>
      </c>
      <c r="I125" s="120">
        <f>+VLOOKUP(E125,Participants!$A$1:$F$1449,3,FALSE)</f>
        <v>4</v>
      </c>
      <c r="J125" s="120" t="str">
        <f>+VLOOKUP(E125,Participants!$A$1:$G$1449,7,FALSE)</f>
        <v>DEV2F</v>
      </c>
      <c r="K125" s="136">
        <f t="shared" si="3"/>
        <v>15</v>
      </c>
      <c r="L125" s="120"/>
    </row>
    <row r="126" spans="1:13" ht="17.100000000000001" customHeight="1">
      <c r="A126" s="114" t="s">
        <v>0</v>
      </c>
      <c r="B126" s="144">
        <v>10</v>
      </c>
      <c r="C126" s="152">
        <v>8.75</v>
      </c>
      <c r="D126" s="144">
        <v>2</v>
      </c>
      <c r="E126" s="115">
        <v>92</v>
      </c>
      <c r="F126" s="116" t="str">
        <f>+VLOOKUP(E126,Participants!$A$1:$F$1449,2,FALSE)</f>
        <v>Margaret Carroll</v>
      </c>
      <c r="G126" s="116" t="str">
        <f>+VLOOKUP(E126,Participants!$A$1:$F$1449,4,FALSE)</f>
        <v>JAM</v>
      </c>
      <c r="H126" s="116" t="str">
        <f>+VLOOKUP(E126,Participants!$A$1:$F$1449,5,FALSE)</f>
        <v>F</v>
      </c>
      <c r="I126" s="116">
        <f>+VLOOKUP(E126,Participants!$A$1:$F$1449,3,FALSE)</f>
        <v>3</v>
      </c>
      <c r="J126" s="116" t="str">
        <f>+VLOOKUP(E126,Participants!$A$1:$G$1449,7,FALSE)</f>
        <v>DEV2F</v>
      </c>
      <c r="K126" s="136">
        <f t="shared" si="3"/>
        <v>16</v>
      </c>
      <c r="L126" s="116"/>
    </row>
    <row r="127" spans="1:13" ht="17.100000000000001" customHeight="1">
      <c r="A127" s="118" t="s">
        <v>0</v>
      </c>
      <c r="B127" s="145">
        <v>11</v>
      </c>
      <c r="C127" s="153">
        <v>8.81</v>
      </c>
      <c r="D127" s="145">
        <v>4</v>
      </c>
      <c r="E127" s="119">
        <v>800</v>
      </c>
      <c r="F127" s="120" t="str">
        <f>+VLOOKUP(E127,Participants!$A$1:$F$1449,2,FALSE)</f>
        <v>Faith Deasy</v>
      </c>
      <c r="G127" s="120" t="str">
        <f>+VLOOKUP(E127,Participants!$A$1:$F$1449,4,FALSE)</f>
        <v>GAB</v>
      </c>
      <c r="H127" s="120" t="str">
        <f>+VLOOKUP(E127,Participants!$A$1:$F$1449,5,FALSE)</f>
        <v>F</v>
      </c>
      <c r="I127" s="120">
        <f>+VLOOKUP(E127,Participants!$A$1:$F$1449,3,FALSE)</f>
        <v>3</v>
      </c>
      <c r="J127" s="120" t="str">
        <f>+VLOOKUP(E127,Participants!$A$1:$G$1449,7,FALSE)</f>
        <v>DEV2F</v>
      </c>
      <c r="K127" s="136">
        <f t="shared" si="3"/>
        <v>17</v>
      </c>
      <c r="L127" s="120"/>
    </row>
    <row r="128" spans="1:13" ht="17.100000000000001" customHeight="1">
      <c r="A128" s="114" t="s">
        <v>0</v>
      </c>
      <c r="B128" s="144">
        <v>20</v>
      </c>
      <c r="C128" s="152">
        <v>8.89</v>
      </c>
      <c r="D128" s="144">
        <v>4</v>
      </c>
      <c r="E128" s="115">
        <v>1142</v>
      </c>
      <c r="F128" s="116" t="str">
        <f>+VLOOKUP(E128,Participants!$A$1:$F$1449,2,FALSE)</f>
        <v>Kaelyn Kelley</v>
      </c>
      <c r="G128" s="116" t="str">
        <f>+VLOOKUP(E128,Participants!$A$1:$F$1449,4,FALSE)</f>
        <v>SRT</v>
      </c>
      <c r="H128" s="116" t="str">
        <f>+VLOOKUP(E128,Participants!$A$1:$F$1449,5,FALSE)</f>
        <v>F</v>
      </c>
      <c r="I128" s="116">
        <f>+VLOOKUP(E128,Participants!$A$1:$F$1449,3,FALSE)</f>
        <v>4</v>
      </c>
      <c r="J128" s="116" t="str">
        <f>+VLOOKUP(E128,Participants!$A$1:$G$1449,7,FALSE)</f>
        <v>DEV2F</v>
      </c>
      <c r="K128" s="136">
        <f t="shared" si="3"/>
        <v>18</v>
      </c>
      <c r="L128" s="116"/>
    </row>
    <row r="129" spans="1:12" ht="17.100000000000001" customHeight="1">
      <c r="A129" s="114" t="s">
        <v>0</v>
      </c>
      <c r="B129" s="144">
        <v>14</v>
      </c>
      <c r="C129" s="152">
        <v>8.9</v>
      </c>
      <c r="D129" s="144">
        <v>6</v>
      </c>
      <c r="E129" s="115">
        <v>404</v>
      </c>
      <c r="F129" s="116" t="str">
        <f>+VLOOKUP(E129,Participants!$A$1:$F$1449,2,FALSE)</f>
        <v>Grae Chalovich</v>
      </c>
      <c r="G129" s="116" t="str">
        <f>+VLOOKUP(E129,Participants!$A$1:$F$1449,4,FALSE)</f>
        <v>STL</v>
      </c>
      <c r="H129" s="116" t="str">
        <f>+VLOOKUP(E129,Participants!$A$1:$F$1449,5,FALSE)</f>
        <v>F</v>
      </c>
      <c r="I129" s="116">
        <f>+VLOOKUP(E129,Participants!$A$1:$F$1449,3,FALSE)</f>
        <v>4</v>
      </c>
      <c r="J129" s="116" t="str">
        <f>+VLOOKUP(E129,Participants!$A$1:$G$1449,7,FALSE)</f>
        <v>DEV2F</v>
      </c>
      <c r="K129" s="136">
        <f t="shared" si="3"/>
        <v>19</v>
      </c>
      <c r="L129" s="116"/>
    </row>
    <row r="130" spans="1:12" ht="17.100000000000001" customHeight="1">
      <c r="A130" s="114" t="s">
        <v>0</v>
      </c>
      <c r="B130" s="144">
        <v>18</v>
      </c>
      <c r="C130" s="152">
        <v>8.9</v>
      </c>
      <c r="D130" s="144">
        <v>5</v>
      </c>
      <c r="E130" s="115">
        <v>630</v>
      </c>
      <c r="F130" s="116" t="str">
        <f>+VLOOKUP(E130,Participants!$A$1:$F$1449,2,FALSE)</f>
        <v>Gianna Floyd</v>
      </c>
      <c r="G130" s="116" t="str">
        <f>+VLOOKUP(E130,Participants!$A$1:$F$1449,4,FALSE)</f>
        <v>KIL</v>
      </c>
      <c r="H130" s="116" t="str">
        <f>+VLOOKUP(E130,Participants!$A$1:$F$1449,5,FALSE)</f>
        <v>F</v>
      </c>
      <c r="I130" s="116">
        <f>+VLOOKUP(E130,Participants!$A$1:$F$1449,3,FALSE)</f>
        <v>4</v>
      </c>
      <c r="J130" s="116" t="str">
        <f>+VLOOKUP(E130,Participants!$A$1:$G$1449,7,FALSE)</f>
        <v>DEV2F</v>
      </c>
      <c r="K130" s="136">
        <v>19</v>
      </c>
      <c r="L130" s="116"/>
    </row>
    <row r="131" spans="1:12" ht="17.100000000000001" customHeight="1">
      <c r="A131" s="118" t="s">
        <v>0</v>
      </c>
      <c r="B131" s="145">
        <v>13</v>
      </c>
      <c r="C131" s="153">
        <v>8.94</v>
      </c>
      <c r="D131" s="145">
        <v>2</v>
      </c>
      <c r="E131" s="119">
        <v>119</v>
      </c>
      <c r="F131" s="120" t="str">
        <f>+VLOOKUP(E131,Participants!$A$1:$F$1449,2,FALSE)</f>
        <v>Jillian Bloch</v>
      </c>
      <c r="G131" s="120" t="str">
        <f>+VLOOKUP(E131,Participants!$A$1:$F$1449,4,FALSE)</f>
        <v>OLBS</v>
      </c>
      <c r="H131" s="120" t="str">
        <f>+VLOOKUP(E131,Participants!$A$1:$F$1449,5,FALSE)</f>
        <v>F</v>
      </c>
      <c r="I131" s="120">
        <f>+VLOOKUP(E131,Participants!$A$1:$F$1449,3,FALSE)</f>
        <v>4</v>
      </c>
      <c r="J131" s="120" t="str">
        <f>+VLOOKUP(E131,Participants!$A$1:$G$1449,7,FALSE)</f>
        <v>DEV2F</v>
      </c>
      <c r="K131" s="136">
        <f t="shared" si="3"/>
        <v>20</v>
      </c>
      <c r="L131" s="120"/>
    </row>
    <row r="132" spans="1:12" ht="17.100000000000001" customHeight="1">
      <c r="A132" s="114" t="s">
        <v>0</v>
      </c>
      <c r="B132" s="144">
        <v>14</v>
      </c>
      <c r="C132" s="152">
        <v>8.9499999999999993</v>
      </c>
      <c r="D132" s="144">
        <v>7</v>
      </c>
      <c r="E132" s="115">
        <v>700</v>
      </c>
      <c r="F132" s="116" t="str">
        <f>+VLOOKUP(E132,Participants!$A$1:$F$1449,2,FALSE)</f>
        <v>Lindsay Bressler</v>
      </c>
      <c r="G132" s="116" t="str">
        <f>+VLOOKUP(E132,Participants!$A$1:$F$1449,4,FALSE)</f>
        <v>HTS</v>
      </c>
      <c r="H132" s="116" t="str">
        <f>+VLOOKUP(E132,Participants!$A$1:$F$1449,5,FALSE)</f>
        <v>F</v>
      </c>
      <c r="I132" s="116">
        <f>+VLOOKUP(E132,Participants!$A$1:$F$1449,3,FALSE)</f>
        <v>4</v>
      </c>
      <c r="J132" s="116" t="str">
        <f>+VLOOKUP(E132,Participants!$A$1:$G$1449,7,FALSE)</f>
        <v>DEV2F</v>
      </c>
      <c r="K132" s="136">
        <f t="shared" si="3"/>
        <v>21</v>
      </c>
      <c r="L132" s="116"/>
    </row>
    <row r="133" spans="1:12" ht="17.100000000000001" customHeight="1">
      <c r="A133" s="118" t="s">
        <v>0</v>
      </c>
      <c r="B133" s="145">
        <v>13</v>
      </c>
      <c r="C133" s="153">
        <v>8.9600000000000009</v>
      </c>
      <c r="D133" s="145">
        <v>6</v>
      </c>
      <c r="E133" s="119">
        <v>526</v>
      </c>
      <c r="F133" s="120" t="str">
        <f>+VLOOKUP(E133,Participants!$A$1:$F$1449,2,FALSE)</f>
        <v>Liliana Silvis</v>
      </c>
      <c r="G133" s="120" t="str">
        <f>+VLOOKUP(E133,Participants!$A$1:$F$1449,4,FALSE)</f>
        <v>STM</v>
      </c>
      <c r="H133" s="120" t="str">
        <f>+VLOOKUP(E133,Participants!$A$1:$F$1449,5,FALSE)</f>
        <v>F</v>
      </c>
      <c r="I133" s="120">
        <f>+VLOOKUP(E133,Participants!$A$1:$F$1449,3,FALSE)</f>
        <v>3</v>
      </c>
      <c r="J133" s="120" t="str">
        <f>+VLOOKUP(E133,Participants!$A$1:$G$1449,7,FALSE)</f>
        <v>DEV2F</v>
      </c>
      <c r="K133" s="136">
        <f t="shared" si="3"/>
        <v>22</v>
      </c>
      <c r="L133" s="120"/>
    </row>
    <row r="134" spans="1:12" ht="17.100000000000001" customHeight="1">
      <c r="A134" s="118" t="s">
        <v>0</v>
      </c>
      <c r="B134" s="145">
        <v>15</v>
      </c>
      <c r="C134" s="153">
        <v>8.98</v>
      </c>
      <c r="D134" s="145">
        <v>4</v>
      </c>
      <c r="E134" s="119">
        <v>23</v>
      </c>
      <c r="F134" s="120" t="str">
        <f>+VLOOKUP(E134,Participants!$A$1:$F$1449,2,FALSE)</f>
        <v>Madeline Sell</v>
      </c>
      <c r="G134" s="120" t="str">
        <f>+VLOOKUP(E134,Participants!$A$1:$F$1449,4,FALSE)</f>
        <v>BFS</v>
      </c>
      <c r="H134" s="120" t="str">
        <f>+VLOOKUP(E134,Participants!$A$1:$F$1449,5,FALSE)</f>
        <v>F</v>
      </c>
      <c r="I134" s="120">
        <f>+VLOOKUP(E134,Participants!$A$1:$F$1449,3,FALSE)</f>
        <v>3</v>
      </c>
      <c r="J134" s="120" t="str">
        <f>+VLOOKUP(E134,Participants!$A$1:$G$1449,7,FALSE)</f>
        <v>DEV2F</v>
      </c>
      <c r="K134" s="136">
        <f t="shared" si="3"/>
        <v>23</v>
      </c>
      <c r="L134" s="120"/>
    </row>
    <row r="135" spans="1:12" ht="17.100000000000001" customHeight="1">
      <c r="A135" s="114" t="s">
        <v>0</v>
      </c>
      <c r="B135" s="144">
        <v>16</v>
      </c>
      <c r="C135" s="152">
        <v>9.0500000000000007</v>
      </c>
      <c r="D135" s="144">
        <v>8</v>
      </c>
      <c r="E135" s="115">
        <v>19</v>
      </c>
      <c r="F135" s="116" t="str">
        <f>+VLOOKUP(E135,Participants!$A$1:$F$1449,2,FALSE)</f>
        <v>Annafrancesca Liberati</v>
      </c>
      <c r="G135" s="116" t="str">
        <f>+VLOOKUP(E135,Participants!$A$1:$F$1449,4,FALSE)</f>
        <v>BFS</v>
      </c>
      <c r="H135" s="116" t="str">
        <f>+VLOOKUP(E135,Participants!$A$1:$F$1449,5,FALSE)</f>
        <v>F</v>
      </c>
      <c r="I135" s="116">
        <f>+VLOOKUP(E135,Participants!$A$1:$F$1449,3,FALSE)</f>
        <v>3</v>
      </c>
      <c r="J135" s="116" t="str">
        <f>+VLOOKUP(E135,Participants!$A$1:$G$1449,7,FALSE)</f>
        <v>DEV2F</v>
      </c>
      <c r="K135" s="136">
        <f t="shared" si="3"/>
        <v>24</v>
      </c>
      <c r="L135" s="116"/>
    </row>
    <row r="136" spans="1:12" ht="17.100000000000001" customHeight="1">
      <c r="A136" s="118" t="s">
        <v>0</v>
      </c>
      <c r="B136" s="145">
        <v>19</v>
      </c>
      <c r="C136" s="153">
        <v>9.0500000000000007</v>
      </c>
      <c r="D136" s="145">
        <v>6</v>
      </c>
      <c r="E136" s="119">
        <v>1089</v>
      </c>
      <c r="F136" s="120" t="str">
        <f>+VLOOKUP(E136,Participants!$A$1:$F$1449,2,FALSE)</f>
        <v>Katie Tarquinio</v>
      </c>
      <c r="G136" s="120" t="str">
        <f>+VLOOKUP(E136,Participants!$A$1:$F$1449,4,FALSE)</f>
        <v>AAC</v>
      </c>
      <c r="H136" s="120" t="str">
        <f>+VLOOKUP(E136,Participants!$A$1:$F$1449,5,FALSE)</f>
        <v>F</v>
      </c>
      <c r="I136" s="120">
        <f>+VLOOKUP(E136,Participants!$A$1:$F$1449,3,FALSE)</f>
        <v>4</v>
      </c>
      <c r="J136" s="120" t="str">
        <f>+VLOOKUP(E136,Participants!$A$1:$G$1449,7,FALSE)</f>
        <v>DEV2F</v>
      </c>
      <c r="K136" s="136">
        <v>24</v>
      </c>
      <c r="L136" s="120"/>
    </row>
    <row r="137" spans="1:12" ht="17.100000000000001" customHeight="1">
      <c r="A137" s="118" t="s">
        <v>0</v>
      </c>
      <c r="B137" s="145">
        <v>13</v>
      </c>
      <c r="C137" s="153">
        <v>9.09</v>
      </c>
      <c r="D137" s="145">
        <v>7</v>
      </c>
      <c r="E137" s="119">
        <v>765</v>
      </c>
      <c r="F137" s="120" t="str">
        <f>+VLOOKUP(E137,Participants!$A$1:$F$1449,2,FALSE)</f>
        <v>Lilianna Woessner</v>
      </c>
      <c r="G137" s="120" t="str">
        <f>+VLOOKUP(E137,Participants!$A$1:$F$1449,4,FALSE)</f>
        <v>HTS</v>
      </c>
      <c r="H137" s="120" t="str">
        <f>+VLOOKUP(E137,Participants!$A$1:$F$1449,5,FALSE)</f>
        <v>F</v>
      </c>
      <c r="I137" s="120">
        <f>+VLOOKUP(E137,Participants!$A$1:$F$1449,3,FALSE)</f>
        <v>3</v>
      </c>
      <c r="J137" s="120" t="str">
        <f>+VLOOKUP(E137,Participants!$A$1:$G$1449,7,FALSE)</f>
        <v>DEV2F</v>
      </c>
      <c r="K137" s="136">
        <v>26</v>
      </c>
      <c r="L137" s="120"/>
    </row>
    <row r="138" spans="1:12" ht="17.100000000000001" customHeight="1">
      <c r="A138" s="114" t="s">
        <v>0</v>
      </c>
      <c r="B138" s="144">
        <v>16</v>
      </c>
      <c r="C138" s="152">
        <v>9.09</v>
      </c>
      <c r="D138" s="144">
        <v>7</v>
      </c>
      <c r="E138" s="115">
        <v>1260</v>
      </c>
      <c r="F138" s="116" t="str">
        <f>+VLOOKUP(E138,Participants!$A$1:$F$1449,2,FALSE)</f>
        <v>Homison, Veronica</v>
      </c>
      <c r="G138" s="116" t="str">
        <f>+VLOOKUP(E138,Participants!$A$1:$F$1449,4,FALSE)</f>
        <v>GRE</v>
      </c>
      <c r="H138" s="116" t="str">
        <f>+VLOOKUP(E138,Participants!$A$1:$F$1449,5,FALSE)</f>
        <v>F</v>
      </c>
      <c r="I138" s="116">
        <f>+VLOOKUP(E138,Participants!$A$1:$F$1449,3,FALSE)</f>
        <v>3</v>
      </c>
      <c r="J138" s="116" t="str">
        <f>+VLOOKUP(E138,Participants!$A$1:$G$1449,7,FALSE)</f>
        <v>DEV2F</v>
      </c>
      <c r="K138" s="136">
        <f t="shared" si="3"/>
        <v>27</v>
      </c>
      <c r="L138" s="116"/>
    </row>
    <row r="139" spans="1:12" ht="17.100000000000001" customHeight="1">
      <c r="A139" s="114" t="s">
        <v>0</v>
      </c>
      <c r="B139" s="144">
        <v>18</v>
      </c>
      <c r="C139" s="152">
        <v>9.1</v>
      </c>
      <c r="D139" s="144">
        <v>1</v>
      </c>
      <c r="E139" s="115">
        <v>342</v>
      </c>
      <c r="F139" s="116" t="str">
        <f>+VLOOKUP(E139,Participants!$A$1:$F$1449,2,FALSE)</f>
        <v>Katy Short</v>
      </c>
      <c r="G139" s="116" t="str">
        <f>+VLOOKUP(E139,Participants!$A$1:$F$1449,4,FALSE)</f>
        <v>BCS</v>
      </c>
      <c r="H139" s="116" t="str">
        <f>+VLOOKUP(E139,Participants!$A$1:$F$1449,5,FALSE)</f>
        <v>F</v>
      </c>
      <c r="I139" s="116">
        <f>+VLOOKUP(E139,Participants!$A$1:$F$1449,3,FALSE)</f>
        <v>4</v>
      </c>
      <c r="J139" s="116" t="str">
        <f>+VLOOKUP(E139,Participants!$A$1:$G$1449,7,FALSE)</f>
        <v>DEV2F</v>
      </c>
      <c r="K139" s="136">
        <f t="shared" si="3"/>
        <v>28</v>
      </c>
      <c r="L139" s="116"/>
    </row>
    <row r="140" spans="1:12" ht="17.100000000000001" customHeight="1">
      <c r="A140" s="114" t="s">
        <v>0</v>
      </c>
      <c r="B140" s="144">
        <v>14</v>
      </c>
      <c r="C140" s="152">
        <v>9.14</v>
      </c>
      <c r="D140" s="144">
        <v>2</v>
      </c>
      <c r="E140" s="115">
        <v>520</v>
      </c>
      <c r="F140" s="116" t="str">
        <f>+VLOOKUP(E140,Participants!$A$1:$F$1449,2,FALSE)</f>
        <v>Grace Kulbago</v>
      </c>
      <c r="G140" s="116" t="str">
        <f>+VLOOKUP(E140,Participants!$A$1:$F$1449,4,FALSE)</f>
        <v>STM</v>
      </c>
      <c r="H140" s="116" t="str">
        <f>+VLOOKUP(E140,Participants!$A$1:$F$1449,5,FALSE)</f>
        <v>F</v>
      </c>
      <c r="I140" s="116">
        <f>+VLOOKUP(E140,Participants!$A$1:$F$1449,3,FALSE)</f>
        <v>3</v>
      </c>
      <c r="J140" s="116" t="str">
        <f>+VLOOKUP(E140,Participants!$A$1:$G$1449,7,FALSE)</f>
        <v>DEV2F</v>
      </c>
      <c r="K140" s="136">
        <f t="shared" si="3"/>
        <v>29</v>
      </c>
      <c r="L140" s="116"/>
    </row>
    <row r="141" spans="1:12" ht="17.100000000000001" customHeight="1">
      <c r="A141" s="118" t="s">
        <v>0</v>
      </c>
      <c r="B141" s="145">
        <v>17</v>
      </c>
      <c r="C141" s="153">
        <v>9.15</v>
      </c>
      <c r="D141" s="145">
        <v>1</v>
      </c>
      <c r="E141" s="119">
        <v>836</v>
      </c>
      <c r="F141" s="120" t="str">
        <f>+VLOOKUP(E141,Participants!$A$1:$F$1449,2,FALSE)</f>
        <v>KAYLA PULKOWSKI</v>
      </c>
      <c r="G141" s="120" t="str">
        <f>+VLOOKUP(E141,Participants!$A$1:$F$1449,4,FALSE)</f>
        <v>SYL</v>
      </c>
      <c r="H141" s="120" t="str">
        <f>+VLOOKUP(E141,Participants!$A$1:$F$1449,5,FALSE)</f>
        <v>F</v>
      </c>
      <c r="I141" s="120">
        <f>+VLOOKUP(E141,Participants!$A$1:$F$1449,3,FALSE)</f>
        <v>4</v>
      </c>
      <c r="J141" s="120" t="str">
        <f>+VLOOKUP(E141,Participants!$A$1:$G$1449,7,FALSE)</f>
        <v>DEV2F</v>
      </c>
      <c r="K141" s="136">
        <f t="shared" si="3"/>
        <v>30</v>
      </c>
      <c r="L141" s="120"/>
    </row>
    <row r="142" spans="1:12" ht="17.100000000000001" customHeight="1">
      <c r="A142" s="118" t="s">
        <v>0</v>
      </c>
      <c r="B142" s="145">
        <v>19</v>
      </c>
      <c r="C142" s="153">
        <v>9.17</v>
      </c>
      <c r="D142" s="145">
        <v>2</v>
      </c>
      <c r="E142" s="119">
        <v>168</v>
      </c>
      <c r="F142" s="120" t="str">
        <f>+VLOOKUP(E142,Participants!$A$1:$F$1449,2,FALSE)</f>
        <v xml:space="preserve">Olivia Liberati </v>
      </c>
      <c r="G142" s="120" t="str">
        <f>+VLOOKUP(E142,Participants!$A$1:$F$1449,4,FALSE)</f>
        <v>PHA</v>
      </c>
      <c r="H142" s="120" t="str">
        <f>+VLOOKUP(E142,Participants!$A$1:$F$1449,5,FALSE)</f>
        <v>F</v>
      </c>
      <c r="I142" s="120">
        <f>+VLOOKUP(E142,Participants!$A$1:$F$1449,3,FALSE)</f>
        <v>4</v>
      </c>
      <c r="J142" s="120" t="str">
        <f>+VLOOKUP(E142,Participants!$A$1:$G$1449,7,FALSE)</f>
        <v>DEV2F</v>
      </c>
      <c r="K142" s="136">
        <f t="shared" si="3"/>
        <v>31</v>
      </c>
      <c r="L142" s="120"/>
    </row>
    <row r="143" spans="1:12" ht="17.100000000000001" customHeight="1">
      <c r="A143" s="118" t="s">
        <v>0</v>
      </c>
      <c r="B143" s="145">
        <v>17</v>
      </c>
      <c r="C143" s="153">
        <v>9.18</v>
      </c>
      <c r="D143" s="145">
        <v>2</v>
      </c>
      <c r="E143" s="119">
        <v>118</v>
      </c>
      <c r="F143" s="120" t="str">
        <f>+VLOOKUP(E143,Participants!$A$1:$F$1449,2,FALSE)</f>
        <v>Emma Yingling</v>
      </c>
      <c r="G143" s="120" t="str">
        <f>+VLOOKUP(E143,Participants!$A$1:$F$1449,4,FALSE)</f>
        <v>OLBS</v>
      </c>
      <c r="H143" s="120" t="str">
        <f>+VLOOKUP(E143,Participants!$A$1:$F$1449,5,FALSE)</f>
        <v>F</v>
      </c>
      <c r="I143" s="120">
        <f>+VLOOKUP(E143,Participants!$A$1:$F$1449,3,FALSE)</f>
        <v>4</v>
      </c>
      <c r="J143" s="120" t="str">
        <f>+VLOOKUP(E143,Participants!$A$1:$G$1449,7,FALSE)</f>
        <v>DEV2F</v>
      </c>
      <c r="K143" s="136">
        <f t="shared" si="3"/>
        <v>32</v>
      </c>
      <c r="L143" s="120"/>
    </row>
    <row r="144" spans="1:12" ht="17.100000000000001" customHeight="1">
      <c r="A144" s="118" t="s">
        <v>0</v>
      </c>
      <c r="B144" s="145">
        <v>11</v>
      </c>
      <c r="C144" s="153">
        <v>9.2200000000000006</v>
      </c>
      <c r="D144" s="145">
        <v>7</v>
      </c>
      <c r="E144" s="119">
        <v>515</v>
      </c>
      <c r="F144" s="120" t="str">
        <f>+VLOOKUP(E144,Participants!$A$1:$F$1449,2,FALSE)</f>
        <v>Francesca Dambrogio</v>
      </c>
      <c r="G144" s="120" t="str">
        <f>+VLOOKUP(E144,Participants!$A$1:$F$1449,4,FALSE)</f>
        <v>STM</v>
      </c>
      <c r="H144" s="120" t="str">
        <f>+VLOOKUP(E144,Participants!$A$1:$F$1449,5,FALSE)</f>
        <v>F</v>
      </c>
      <c r="I144" s="120">
        <f>+VLOOKUP(E144,Participants!$A$1:$F$1449,3,FALSE)</f>
        <v>3</v>
      </c>
      <c r="J144" s="120" t="str">
        <f>+VLOOKUP(E144,Participants!$A$1:$G$1449,7,FALSE)</f>
        <v>DEV2F</v>
      </c>
      <c r="K144" s="136">
        <f t="shared" si="3"/>
        <v>33</v>
      </c>
      <c r="L144" s="120"/>
    </row>
    <row r="145" spans="1:12" ht="17.100000000000001" customHeight="1">
      <c r="A145" s="114" t="s">
        <v>0</v>
      </c>
      <c r="B145" s="144">
        <v>12</v>
      </c>
      <c r="C145" s="152">
        <v>9.2200000000000006</v>
      </c>
      <c r="D145" s="144">
        <v>5</v>
      </c>
      <c r="E145" s="115">
        <v>1083</v>
      </c>
      <c r="F145" s="116" t="str">
        <f>+VLOOKUP(E145,Participants!$A$1:$F$1449,2,FALSE)</f>
        <v>Brigid Mercer</v>
      </c>
      <c r="G145" s="116" t="str">
        <f>+VLOOKUP(E145,Participants!$A$1:$F$1449,4,FALSE)</f>
        <v>AAC</v>
      </c>
      <c r="H145" s="116" t="str">
        <f>+VLOOKUP(E145,Participants!$A$1:$F$1449,5,FALSE)</f>
        <v>F</v>
      </c>
      <c r="I145" s="116">
        <f>+VLOOKUP(E145,Participants!$A$1:$F$1449,3,FALSE)</f>
        <v>4</v>
      </c>
      <c r="J145" s="116" t="str">
        <f>+VLOOKUP(E145,Participants!$A$1:$G$1449,7,FALSE)</f>
        <v>DEV2F</v>
      </c>
      <c r="K145" s="136">
        <f t="shared" si="3"/>
        <v>34</v>
      </c>
      <c r="L145" s="116"/>
    </row>
    <row r="146" spans="1:12" ht="17.100000000000001" customHeight="1">
      <c r="A146" s="118" t="s">
        <v>0</v>
      </c>
      <c r="B146" s="145">
        <v>17</v>
      </c>
      <c r="C146" s="153">
        <v>9.23</v>
      </c>
      <c r="D146" s="145">
        <v>6</v>
      </c>
      <c r="E146" s="119">
        <v>392</v>
      </c>
      <c r="F146" s="120" t="str">
        <f>+VLOOKUP(E146,Participants!$A$1:$F$1449,2,FALSE)</f>
        <v>Anna Matecki</v>
      </c>
      <c r="G146" s="120" t="str">
        <f>+VLOOKUP(E146,Participants!$A$1:$F$1449,4,FALSE)</f>
        <v>STL</v>
      </c>
      <c r="H146" s="120" t="str">
        <f>+VLOOKUP(E146,Participants!$A$1:$F$1449,5,FALSE)</f>
        <v>F</v>
      </c>
      <c r="I146" s="120">
        <f>+VLOOKUP(E146,Participants!$A$1:$F$1449,3,FALSE)</f>
        <v>4</v>
      </c>
      <c r="J146" s="120" t="str">
        <f>+VLOOKUP(E146,Participants!$A$1:$G$1449,7,FALSE)</f>
        <v>DEV2F</v>
      </c>
      <c r="K146" s="136">
        <f t="shared" si="3"/>
        <v>35</v>
      </c>
      <c r="L146" s="120"/>
    </row>
    <row r="147" spans="1:12" ht="17.100000000000001" customHeight="1">
      <c r="A147" s="118" t="s">
        <v>0</v>
      </c>
      <c r="B147" s="145">
        <v>19</v>
      </c>
      <c r="C147" s="153">
        <v>9.24</v>
      </c>
      <c r="D147" s="145">
        <v>5</v>
      </c>
      <c r="E147" s="119">
        <v>402</v>
      </c>
      <c r="F147" s="120" t="str">
        <f>+VLOOKUP(E147,Participants!$A$1:$F$1449,2,FALSE)</f>
        <v>Emmelyn Spitale</v>
      </c>
      <c r="G147" s="120" t="str">
        <f>+VLOOKUP(E147,Participants!$A$1:$F$1449,4,FALSE)</f>
        <v>STL</v>
      </c>
      <c r="H147" s="120" t="str">
        <f>+VLOOKUP(E147,Participants!$A$1:$F$1449,5,FALSE)</f>
        <v>F</v>
      </c>
      <c r="I147" s="120">
        <f>+VLOOKUP(E147,Participants!$A$1:$F$1449,3,FALSE)</f>
        <v>4</v>
      </c>
      <c r="J147" s="120" t="str">
        <f>+VLOOKUP(E147,Participants!$A$1:$G$1449,7,FALSE)</f>
        <v>DEV2F</v>
      </c>
      <c r="K147" s="136">
        <f t="shared" si="3"/>
        <v>36</v>
      </c>
      <c r="L147" s="120"/>
    </row>
    <row r="148" spans="1:12" ht="17.100000000000001" customHeight="1">
      <c r="A148" s="118" t="s">
        <v>0</v>
      </c>
      <c r="B148" s="145">
        <v>19</v>
      </c>
      <c r="C148" s="153">
        <v>9.3000000000000007</v>
      </c>
      <c r="D148" s="145">
        <v>4</v>
      </c>
      <c r="E148" s="119">
        <v>292</v>
      </c>
      <c r="F148" s="120" t="str">
        <f>+VLOOKUP(E148,Participants!$A$1:$F$1449,2,FALSE)</f>
        <v>Erin Genton</v>
      </c>
      <c r="G148" s="120" t="str">
        <f>+VLOOKUP(E148,Participants!$A$1:$F$1449,4,FALSE)</f>
        <v>DMA</v>
      </c>
      <c r="H148" s="120" t="str">
        <f>+VLOOKUP(E148,Participants!$A$1:$F$1449,5,FALSE)</f>
        <v>F</v>
      </c>
      <c r="I148" s="120">
        <f>+VLOOKUP(E148,Participants!$A$1:$F$1449,3,FALSE)</f>
        <v>4</v>
      </c>
      <c r="J148" s="120" t="str">
        <f>+VLOOKUP(E148,Participants!$A$1:$G$1449,7,FALSE)</f>
        <v>DEV2F</v>
      </c>
      <c r="K148" s="136">
        <f t="shared" si="3"/>
        <v>37</v>
      </c>
      <c r="L148" s="120"/>
    </row>
    <row r="149" spans="1:12" ht="17.100000000000001" customHeight="1">
      <c r="A149" s="114" t="s">
        <v>0</v>
      </c>
      <c r="B149" s="144">
        <v>14</v>
      </c>
      <c r="C149" s="152">
        <v>9.32</v>
      </c>
      <c r="D149" s="144">
        <v>8</v>
      </c>
      <c r="E149" s="115">
        <v>1026</v>
      </c>
      <c r="F149" s="116" t="str">
        <f>+VLOOKUP(E149,Participants!$A$1:$F$1449,2,FALSE)</f>
        <v>Angelina Almeida</v>
      </c>
      <c r="G149" s="116" t="str">
        <f>+VLOOKUP(E149,Participants!$A$1:$F$1449,4,FALSE)</f>
        <v>JFK</v>
      </c>
      <c r="H149" s="116" t="str">
        <f>+VLOOKUP(E149,Participants!$A$1:$F$1449,5,FALSE)</f>
        <v>F</v>
      </c>
      <c r="I149" s="116">
        <f>+VLOOKUP(E149,Participants!$A$1:$F$1449,3,FALSE)</f>
        <v>4</v>
      </c>
      <c r="J149" s="116" t="str">
        <f>+VLOOKUP(E149,Participants!$A$1:$G$1449,7,FALSE)</f>
        <v>DEV2F</v>
      </c>
      <c r="K149" s="136">
        <f t="shared" si="3"/>
        <v>38</v>
      </c>
      <c r="L149" s="116"/>
    </row>
    <row r="150" spans="1:12" ht="17.100000000000001" customHeight="1">
      <c r="A150" s="114" t="s">
        <v>0</v>
      </c>
      <c r="B150" s="144">
        <v>18</v>
      </c>
      <c r="C150" s="152">
        <v>9.32</v>
      </c>
      <c r="D150" s="144">
        <v>6</v>
      </c>
      <c r="E150" s="115">
        <v>1254</v>
      </c>
      <c r="F150" s="116" t="str">
        <f>+VLOOKUP(E150,Participants!$A$1:$F$1449,2,FALSE)</f>
        <v>Haggart, Maria</v>
      </c>
      <c r="G150" s="116" t="str">
        <f>+VLOOKUP(E150,Participants!$A$1:$F$1449,4,FALSE)</f>
        <v>GRE</v>
      </c>
      <c r="H150" s="116" t="str">
        <f>+VLOOKUP(E150,Participants!$A$1:$F$1449,5,FALSE)</f>
        <v>F</v>
      </c>
      <c r="I150" s="116">
        <f>+VLOOKUP(E150,Participants!$A$1:$F$1449,3,FALSE)</f>
        <v>4</v>
      </c>
      <c r="J150" s="116" t="str">
        <f>+VLOOKUP(E150,Participants!$A$1:$G$1449,7,FALSE)</f>
        <v>DEV2F</v>
      </c>
      <c r="K150" s="136">
        <f t="shared" si="3"/>
        <v>39</v>
      </c>
      <c r="L150" s="116"/>
    </row>
    <row r="151" spans="1:12" ht="17.100000000000001" customHeight="1">
      <c r="A151" s="114" t="s">
        <v>0</v>
      </c>
      <c r="B151" s="144">
        <v>16</v>
      </c>
      <c r="C151" s="152">
        <v>9.3699999999999992</v>
      </c>
      <c r="D151" s="144">
        <v>3</v>
      </c>
      <c r="E151" s="115">
        <v>839</v>
      </c>
      <c r="F151" s="116" t="str">
        <f>+VLOOKUP(E151,Participants!$A$1:$F$1449,2,FALSE)</f>
        <v>SARA RIDILLA</v>
      </c>
      <c r="G151" s="116" t="str">
        <f>+VLOOKUP(E151,Participants!$A$1:$F$1449,4,FALSE)</f>
        <v>SYL</v>
      </c>
      <c r="H151" s="116" t="str">
        <f>+VLOOKUP(E151,Participants!$A$1:$F$1449,5,FALSE)</f>
        <v>F</v>
      </c>
      <c r="I151" s="116">
        <f>+VLOOKUP(E151,Participants!$A$1:$F$1449,3,FALSE)</f>
        <v>3</v>
      </c>
      <c r="J151" s="116" t="str">
        <f>+VLOOKUP(E151,Participants!$A$1:$G$1449,7,FALSE)</f>
        <v>DEV2F</v>
      </c>
      <c r="K151" s="136">
        <f t="shared" si="3"/>
        <v>40</v>
      </c>
      <c r="L151" s="116"/>
    </row>
    <row r="152" spans="1:12" ht="17.100000000000001" customHeight="1">
      <c r="A152" s="114" t="s">
        <v>0</v>
      </c>
      <c r="B152" s="144">
        <v>10</v>
      </c>
      <c r="C152" s="152">
        <v>9.4</v>
      </c>
      <c r="D152" s="144">
        <v>3</v>
      </c>
      <c r="E152" s="115">
        <v>801</v>
      </c>
      <c r="F152" s="116" t="str">
        <f>+VLOOKUP(E152,Participants!$A$1:$F$1449,2,FALSE)</f>
        <v>Keely Duzyk</v>
      </c>
      <c r="G152" s="116" t="str">
        <f>+VLOOKUP(E152,Participants!$A$1:$F$1449,4,FALSE)</f>
        <v>GAB</v>
      </c>
      <c r="H152" s="116" t="str">
        <f>+VLOOKUP(E152,Participants!$A$1:$F$1449,5,FALSE)</f>
        <v>F</v>
      </c>
      <c r="I152" s="116">
        <f>+VLOOKUP(E152,Participants!$A$1:$F$1449,3,FALSE)</f>
        <v>3</v>
      </c>
      <c r="J152" s="116" t="str">
        <f>+VLOOKUP(E152,Participants!$A$1:$G$1449,7,FALSE)</f>
        <v>DEV2F</v>
      </c>
      <c r="K152" s="136">
        <f t="shared" si="3"/>
        <v>41</v>
      </c>
      <c r="L152" s="116"/>
    </row>
    <row r="153" spans="1:12" ht="17.100000000000001" customHeight="1">
      <c r="A153" s="114" t="s">
        <v>0</v>
      </c>
      <c r="B153" s="144">
        <v>14</v>
      </c>
      <c r="C153" s="152">
        <v>9.41</v>
      </c>
      <c r="D153" s="144">
        <v>5</v>
      </c>
      <c r="E153" s="115">
        <v>922</v>
      </c>
      <c r="F153" s="116" t="str">
        <f>+VLOOKUP(E153,Participants!$A$1:$F$1449,2,FALSE)</f>
        <v>Emily Stevens</v>
      </c>
      <c r="G153" s="116" t="str">
        <f>+VLOOKUP(E153,Participants!$A$1:$F$1449,4,FALSE)</f>
        <v>BTA</v>
      </c>
      <c r="H153" s="116" t="str">
        <f>+VLOOKUP(E153,Participants!$A$1:$F$1449,5,FALSE)</f>
        <v>F</v>
      </c>
      <c r="I153" s="116">
        <f>+VLOOKUP(E153,Participants!$A$1:$F$1449,3,FALSE)</f>
        <v>3</v>
      </c>
      <c r="J153" s="116" t="str">
        <f>+VLOOKUP(E153,Participants!$A$1:$G$1449,7,FALSE)</f>
        <v>DEV2F</v>
      </c>
      <c r="K153" s="136">
        <f t="shared" si="3"/>
        <v>42</v>
      </c>
      <c r="L153" s="116"/>
    </row>
    <row r="154" spans="1:12" ht="17.100000000000001" customHeight="1">
      <c r="A154" s="118" t="s">
        <v>0</v>
      </c>
      <c r="B154" s="145">
        <v>11</v>
      </c>
      <c r="C154" s="153">
        <v>9.4700000000000006</v>
      </c>
      <c r="D154" s="145">
        <v>6</v>
      </c>
      <c r="E154" s="119">
        <v>1091</v>
      </c>
      <c r="F154" s="120" t="str">
        <f>+VLOOKUP(E154,Participants!$A$1:$F$1449,2,FALSE)</f>
        <v>Lyla Calloway</v>
      </c>
      <c r="G154" s="120" t="str">
        <f>+VLOOKUP(E154,Participants!$A$1:$F$1449,4,FALSE)</f>
        <v>AAC</v>
      </c>
      <c r="H154" s="120" t="str">
        <f>+VLOOKUP(E154,Participants!$A$1:$F$1449,5,FALSE)</f>
        <v>F</v>
      </c>
      <c r="I154" s="120">
        <f>+VLOOKUP(E154,Participants!$A$1:$F$1449,3,FALSE)</f>
        <v>3</v>
      </c>
      <c r="J154" s="120" t="str">
        <f>+VLOOKUP(E154,Participants!$A$1:$G$1449,7,FALSE)</f>
        <v>DEV2F</v>
      </c>
      <c r="K154" s="136">
        <f t="shared" si="3"/>
        <v>43</v>
      </c>
      <c r="L154" s="120"/>
    </row>
    <row r="155" spans="1:12" ht="17.100000000000001" customHeight="1">
      <c r="A155" s="114" t="s">
        <v>0</v>
      </c>
      <c r="B155" s="144">
        <v>18</v>
      </c>
      <c r="C155" s="152">
        <v>9.5</v>
      </c>
      <c r="D155" s="144">
        <v>4</v>
      </c>
      <c r="E155" s="115">
        <v>965</v>
      </c>
      <c r="F155" s="116" t="str">
        <f>+VLOOKUP(E155,Participants!$A$1:$F$1449,2,FALSE)</f>
        <v>Gianna Fuller</v>
      </c>
      <c r="G155" s="116" t="str">
        <f>+VLOOKUP(E155,Participants!$A$1:$F$1449,4,FALSE)</f>
        <v>BTA</v>
      </c>
      <c r="H155" s="116" t="str">
        <f>+VLOOKUP(E155,Participants!$A$1:$F$1449,5,FALSE)</f>
        <v>F</v>
      </c>
      <c r="I155" s="116">
        <f>+VLOOKUP(E155,Participants!$A$1:$F$1449,3,FALSE)</f>
        <v>4</v>
      </c>
      <c r="J155" s="116" t="str">
        <f>+VLOOKUP(E155,Participants!$A$1:$G$1449,7,FALSE)</f>
        <v>DEV2F</v>
      </c>
      <c r="K155" s="136">
        <f t="shared" si="3"/>
        <v>44</v>
      </c>
      <c r="L155" s="116"/>
    </row>
    <row r="156" spans="1:12" ht="17.100000000000001" customHeight="1">
      <c r="A156" s="118" t="s">
        <v>0</v>
      </c>
      <c r="B156" s="145">
        <v>11</v>
      </c>
      <c r="C156" s="153">
        <v>9.51</v>
      </c>
      <c r="D156" s="145">
        <v>2</v>
      </c>
      <c r="E156" s="119">
        <v>979</v>
      </c>
      <c r="F156" s="120" t="str">
        <f>+VLOOKUP(E156,Participants!$A$1:$F$1449,2,FALSE)</f>
        <v>Kaia Clark</v>
      </c>
      <c r="G156" s="120" t="str">
        <f>+VLOOKUP(E156,Participants!$A$1:$F$1449,4,FALSE)</f>
        <v>PHL</v>
      </c>
      <c r="H156" s="120" t="str">
        <f>+VLOOKUP(E156,Participants!$A$1:$F$1449,5,FALSE)</f>
        <v>F</v>
      </c>
      <c r="I156" s="120">
        <f>+VLOOKUP(E156,Participants!$A$1:$F$1449,3,FALSE)</f>
        <v>3</v>
      </c>
      <c r="J156" s="120" t="str">
        <f>+VLOOKUP(E156,Participants!$A$1:$G$1449,7,FALSE)</f>
        <v>DEV2F</v>
      </c>
      <c r="K156" s="136">
        <f t="shared" si="3"/>
        <v>45</v>
      </c>
      <c r="L156" s="120"/>
    </row>
    <row r="157" spans="1:12" ht="17.100000000000001" customHeight="1">
      <c r="A157" s="118" t="s">
        <v>0</v>
      </c>
      <c r="B157" s="145">
        <v>13</v>
      </c>
      <c r="C157" s="153">
        <v>9.5299999999999994</v>
      </c>
      <c r="D157" s="145">
        <v>4</v>
      </c>
      <c r="E157" s="119">
        <v>93</v>
      </c>
      <c r="F157" s="120" t="str">
        <f>+VLOOKUP(E157,Participants!$A$1:$F$1449,2,FALSE)</f>
        <v>Mira Mosca</v>
      </c>
      <c r="G157" s="120" t="str">
        <f>+VLOOKUP(E157,Participants!$A$1:$F$1449,4,FALSE)</f>
        <v>JAM</v>
      </c>
      <c r="H157" s="120" t="str">
        <f>+VLOOKUP(E157,Participants!$A$1:$F$1449,5,FALSE)</f>
        <v>F</v>
      </c>
      <c r="I157" s="120">
        <f>+VLOOKUP(E157,Participants!$A$1:$F$1449,3,FALSE)</f>
        <v>4</v>
      </c>
      <c r="J157" s="120" t="str">
        <f>+VLOOKUP(E157,Participants!$A$1:$G$1449,7,FALSE)</f>
        <v>DEV2F</v>
      </c>
      <c r="K157" s="136">
        <f t="shared" si="3"/>
        <v>46</v>
      </c>
      <c r="L157" s="120"/>
    </row>
    <row r="158" spans="1:12" ht="17.100000000000001" customHeight="1">
      <c r="A158" s="114" t="s">
        <v>0</v>
      </c>
      <c r="B158" s="144">
        <v>12</v>
      </c>
      <c r="C158" s="152">
        <v>9.57</v>
      </c>
      <c r="D158" s="144">
        <v>2</v>
      </c>
      <c r="E158" s="115">
        <v>91</v>
      </c>
      <c r="F158" s="116" t="str">
        <f>+VLOOKUP(E158,Participants!$A$1:$F$1449,2,FALSE)</f>
        <v>Faith Williamson</v>
      </c>
      <c r="G158" s="116" t="str">
        <f>+VLOOKUP(E158,Participants!$A$1:$F$1449,4,FALSE)</f>
        <v>JAM</v>
      </c>
      <c r="H158" s="116" t="str">
        <f>+VLOOKUP(E158,Participants!$A$1:$F$1449,5,FALSE)</f>
        <v>F</v>
      </c>
      <c r="I158" s="116">
        <f>+VLOOKUP(E158,Participants!$A$1:$F$1449,3,FALSE)</f>
        <v>4</v>
      </c>
      <c r="J158" s="116" t="str">
        <f>+VLOOKUP(E158,Participants!$A$1:$G$1449,7,FALSE)</f>
        <v>DEV2F</v>
      </c>
      <c r="K158" s="136">
        <f t="shared" si="3"/>
        <v>47</v>
      </c>
      <c r="L158" s="116"/>
    </row>
    <row r="159" spans="1:12" ht="17.100000000000001" customHeight="1">
      <c r="A159" s="118" t="s">
        <v>0</v>
      </c>
      <c r="B159" s="145">
        <v>19</v>
      </c>
      <c r="C159" s="153">
        <v>9.58</v>
      </c>
      <c r="D159" s="145">
        <v>1</v>
      </c>
      <c r="E159" s="119">
        <v>260</v>
      </c>
      <c r="F159" s="120" t="str">
        <f>+VLOOKUP(E159,Participants!$A$1:$F$1449,2,FALSE)</f>
        <v>Andreana Flanigan</v>
      </c>
      <c r="G159" s="120" t="str">
        <f>+VLOOKUP(E159,Participants!$A$1:$F$1449,4,FALSE)</f>
        <v>NCA</v>
      </c>
      <c r="H159" s="120" t="str">
        <f>+VLOOKUP(E159,Participants!$A$1:$F$1449,5,FALSE)</f>
        <v>F</v>
      </c>
      <c r="I159" s="120">
        <f>+VLOOKUP(E159,Participants!$A$1:$F$1449,3,FALSE)</f>
        <v>4</v>
      </c>
      <c r="J159" s="120" t="str">
        <f>+VLOOKUP(E159,Participants!$A$1:$G$1449,7,FALSE)</f>
        <v>DEV2F</v>
      </c>
      <c r="K159" s="136">
        <f t="shared" si="3"/>
        <v>48</v>
      </c>
      <c r="L159" s="120"/>
    </row>
    <row r="160" spans="1:12" ht="17.100000000000001" customHeight="1">
      <c r="A160" s="114" t="s">
        <v>0</v>
      </c>
      <c r="B160" s="144">
        <v>16</v>
      </c>
      <c r="C160" s="152">
        <v>9.61</v>
      </c>
      <c r="D160" s="144">
        <v>1</v>
      </c>
      <c r="E160" s="115">
        <v>838</v>
      </c>
      <c r="F160" s="116" t="str">
        <f>+VLOOKUP(E160,Participants!$A$1:$F$1449,2,FALSE)</f>
        <v>MADISON MCPEAKE</v>
      </c>
      <c r="G160" s="116" t="str">
        <f>+VLOOKUP(E160,Participants!$A$1:$F$1449,4,FALSE)</f>
        <v>SYL</v>
      </c>
      <c r="H160" s="116" t="str">
        <f>+VLOOKUP(E160,Participants!$A$1:$F$1449,5,FALSE)</f>
        <v>F</v>
      </c>
      <c r="I160" s="116">
        <f>+VLOOKUP(E160,Participants!$A$1:$F$1449,3,FALSE)</f>
        <v>3</v>
      </c>
      <c r="J160" s="116" t="str">
        <f>+VLOOKUP(E160,Participants!$A$1:$G$1449,7,FALSE)</f>
        <v>DEV2F</v>
      </c>
      <c r="K160" s="136">
        <f t="shared" si="3"/>
        <v>49</v>
      </c>
      <c r="L160" s="116"/>
    </row>
    <row r="161" spans="1:12" ht="17.100000000000001" customHeight="1">
      <c r="A161" s="114" t="s">
        <v>0</v>
      </c>
      <c r="B161" s="144">
        <v>18</v>
      </c>
      <c r="C161" s="152">
        <v>9.6199999999999992</v>
      </c>
      <c r="D161" s="144">
        <v>3</v>
      </c>
      <c r="E161" s="115">
        <v>394</v>
      </c>
      <c r="F161" s="116" t="str">
        <f>+VLOOKUP(E161,Participants!$A$1:$F$1449,2,FALSE)</f>
        <v>Ashylyn Morreale</v>
      </c>
      <c r="G161" s="116" t="str">
        <f>+VLOOKUP(E161,Participants!$A$1:$F$1449,4,FALSE)</f>
        <v>STL</v>
      </c>
      <c r="H161" s="116" t="str">
        <f>+VLOOKUP(E161,Participants!$A$1:$F$1449,5,FALSE)</f>
        <v>F</v>
      </c>
      <c r="I161" s="116">
        <f>+VLOOKUP(E161,Participants!$A$1:$F$1449,3,FALSE)</f>
        <v>4</v>
      </c>
      <c r="J161" s="116" t="str">
        <f>+VLOOKUP(E161,Participants!$A$1:$G$1449,7,FALSE)</f>
        <v>DEV2F</v>
      </c>
      <c r="K161" s="136">
        <f t="shared" si="3"/>
        <v>50</v>
      </c>
      <c r="L161" s="116"/>
    </row>
    <row r="162" spans="1:12" ht="17.100000000000001" customHeight="1">
      <c r="A162" s="118" t="s">
        <v>0</v>
      </c>
      <c r="B162" s="145">
        <v>11</v>
      </c>
      <c r="C162" s="153">
        <v>9.6300000000000008</v>
      </c>
      <c r="D162" s="145">
        <v>8</v>
      </c>
      <c r="E162" s="119">
        <v>1078</v>
      </c>
      <c r="F162" s="120" t="str">
        <f>+VLOOKUP(E162,Participants!$A$1:$F$1449,2,FALSE)</f>
        <v>Annamaria Rossi</v>
      </c>
      <c r="G162" s="120" t="str">
        <f>+VLOOKUP(E162,Participants!$A$1:$F$1449,4,FALSE)</f>
        <v>AAC</v>
      </c>
      <c r="H162" s="120" t="str">
        <f>+VLOOKUP(E162,Participants!$A$1:$F$1449,5,FALSE)</f>
        <v>F</v>
      </c>
      <c r="I162" s="120">
        <f>+VLOOKUP(E162,Participants!$A$1:$F$1449,3,FALSE)</f>
        <v>3</v>
      </c>
      <c r="J162" s="120" t="str">
        <f>+VLOOKUP(E162,Participants!$A$1:$G$1449,7,FALSE)</f>
        <v>DEV2F</v>
      </c>
      <c r="K162" s="136">
        <f t="shared" si="3"/>
        <v>51</v>
      </c>
      <c r="L162" s="120"/>
    </row>
    <row r="163" spans="1:12" ht="17.100000000000001" customHeight="1">
      <c r="A163" s="118" t="s">
        <v>0</v>
      </c>
      <c r="B163" s="145">
        <v>13</v>
      </c>
      <c r="C163" s="153">
        <v>9.64</v>
      </c>
      <c r="D163" s="145">
        <v>5</v>
      </c>
      <c r="E163" s="119">
        <v>1096</v>
      </c>
      <c r="F163" s="120" t="str">
        <f>+VLOOKUP(E163,Participants!$A$1:$F$1449,2,FALSE)</f>
        <v>Veronica Fowler</v>
      </c>
      <c r="G163" s="120" t="str">
        <f>+VLOOKUP(E163,Participants!$A$1:$F$1449,4,FALSE)</f>
        <v>AAC</v>
      </c>
      <c r="H163" s="120" t="str">
        <f>+VLOOKUP(E163,Participants!$A$1:$F$1449,5,FALSE)</f>
        <v>F</v>
      </c>
      <c r="I163" s="120">
        <f>+VLOOKUP(E163,Participants!$A$1:$F$1449,3,FALSE)</f>
        <v>4</v>
      </c>
      <c r="J163" s="120" t="str">
        <f>+VLOOKUP(E163,Participants!$A$1:$G$1449,7,FALSE)</f>
        <v>DEV2F</v>
      </c>
      <c r="K163" s="136">
        <f t="shared" si="3"/>
        <v>52</v>
      </c>
      <c r="L163" s="120"/>
    </row>
    <row r="164" spans="1:12" ht="17.100000000000001" customHeight="1">
      <c r="A164" s="118" t="s">
        <v>0</v>
      </c>
      <c r="B164" s="145">
        <v>15</v>
      </c>
      <c r="C164" s="153">
        <v>9.64</v>
      </c>
      <c r="D164" s="145">
        <v>5</v>
      </c>
      <c r="E164" s="119">
        <v>343</v>
      </c>
      <c r="F164" s="120" t="str">
        <f>+VLOOKUP(E164,Participants!$A$1:$F$1449,2,FALSE)</f>
        <v>Luciana Sloboda</v>
      </c>
      <c r="G164" s="120" t="str">
        <f>+VLOOKUP(E164,Participants!$A$1:$F$1449,4,FALSE)</f>
        <v>BCS</v>
      </c>
      <c r="H164" s="120" t="str">
        <f>+VLOOKUP(E164,Participants!$A$1:$F$1449,5,FALSE)</f>
        <v>F</v>
      </c>
      <c r="I164" s="120">
        <f>+VLOOKUP(E164,Participants!$A$1:$F$1449,3,FALSE)</f>
        <v>3</v>
      </c>
      <c r="J164" s="120" t="str">
        <f>+VLOOKUP(E164,Participants!$A$1:$G$1449,7,FALSE)</f>
        <v>DEV2F</v>
      </c>
      <c r="K164" s="136">
        <f t="shared" si="3"/>
        <v>53</v>
      </c>
      <c r="L164" s="120"/>
    </row>
    <row r="165" spans="1:12" ht="17.100000000000001" customHeight="1">
      <c r="A165" s="114" t="s">
        <v>0</v>
      </c>
      <c r="B165" s="144">
        <v>20</v>
      </c>
      <c r="C165" s="152">
        <v>9.68</v>
      </c>
      <c r="D165" s="144">
        <v>7</v>
      </c>
      <c r="E165" s="115">
        <v>777</v>
      </c>
      <c r="F165" s="116" t="str">
        <f>+VLOOKUP(E165,Participants!$A$1:$F$1449,2,FALSE)</f>
        <v>Marie Hendrickson</v>
      </c>
      <c r="G165" s="116" t="str">
        <f>+VLOOKUP(E165,Participants!$A$1:$F$1449,4,FALSE)</f>
        <v>ANN</v>
      </c>
      <c r="H165" s="116" t="str">
        <f>+VLOOKUP(E165,Participants!$A$1:$F$1449,5,FALSE)</f>
        <v>F</v>
      </c>
      <c r="I165" s="116">
        <f>+VLOOKUP(E165,Participants!$A$1:$F$1449,3,FALSE)</f>
        <v>4</v>
      </c>
      <c r="J165" s="116" t="str">
        <f>+VLOOKUP(E165,Participants!$A$1:$G$1449,7,FALSE)</f>
        <v>DEV2F</v>
      </c>
      <c r="K165" s="136">
        <f t="shared" si="3"/>
        <v>54</v>
      </c>
      <c r="L165" s="116"/>
    </row>
    <row r="166" spans="1:12" ht="17.100000000000001" customHeight="1">
      <c r="A166" s="114" t="s">
        <v>0</v>
      </c>
      <c r="B166" s="144">
        <v>10</v>
      </c>
      <c r="C166" s="152">
        <v>9.69</v>
      </c>
      <c r="D166" s="144">
        <v>6</v>
      </c>
      <c r="E166" s="115">
        <v>1155</v>
      </c>
      <c r="F166" s="116" t="str">
        <f>+VLOOKUP(E166,Participants!$A$1:$F$1449,2,FALSE)</f>
        <v>Taylor Smolinski</v>
      </c>
      <c r="G166" s="116" t="str">
        <f>+VLOOKUP(E166,Participants!$A$1:$F$1449,4,FALSE)</f>
        <v>SRT</v>
      </c>
      <c r="H166" s="116" t="str">
        <f>+VLOOKUP(E166,Participants!$A$1:$F$1449,5,FALSE)</f>
        <v>F</v>
      </c>
      <c r="I166" s="116">
        <f>+VLOOKUP(E166,Participants!$A$1:$F$1449,3,FALSE)</f>
        <v>4</v>
      </c>
      <c r="J166" s="116" t="str">
        <f>+VLOOKUP(E166,Participants!$A$1:$G$1449,7,FALSE)</f>
        <v>DEV2F</v>
      </c>
      <c r="K166" s="136">
        <f t="shared" si="3"/>
        <v>55</v>
      </c>
      <c r="L166" s="116"/>
    </row>
    <row r="167" spans="1:12" ht="17.100000000000001" customHeight="1">
      <c r="A167" s="114" t="s">
        <v>0</v>
      </c>
      <c r="B167" s="144">
        <v>10</v>
      </c>
      <c r="C167" s="152">
        <v>9.73</v>
      </c>
      <c r="D167" s="144">
        <v>7</v>
      </c>
      <c r="E167" s="115">
        <v>534</v>
      </c>
      <c r="F167" s="116" t="str">
        <f>+VLOOKUP(E167,Participants!$A$1:$F$1449,2,FALSE)</f>
        <v>Payton Pauley</v>
      </c>
      <c r="G167" s="116" t="str">
        <f>+VLOOKUP(E167,Participants!$A$1:$F$1449,4,FALSE)</f>
        <v>STM</v>
      </c>
      <c r="H167" s="116" t="str">
        <f>+VLOOKUP(E167,Participants!$A$1:$F$1449,5,FALSE)</f>
        <v>F</v>
      </c>
      <c r="I167" s="116">
        <f>+VLOOKUP(E167,Participants!$A$1:$F$1449,3,FALSE)</f>
        <v>3</v>
      </c>
      <c r="J167" s="116" t="str">
        <f>+VLOOKUP(E167,Participants!$A$1:$G$1449,7,FALSE)</f>
        <v>DEV2F</v>
      </c>
      <c r="K167" s="136">
        <f t="shared" si="3"/>
        <v>56</v>
      </c>
      <c r="L167" s="116"/>
    </row>
    <row r="168" spans="1:12" ht="17.100000000000001" customHeight="1">
      <c r="A168" s="118" t="s">
        <v>0</v>
      </c>
      <c r="B168" s="145">
        <v>15</v>
      </c>
      <c r="C168" s="153">
        <v>9.73</v>
      </c>
      <c r="D168" s="145">
        <v>7</v>
      </c>
      <c r="E168" s="119">
        <v>368</v>
      </c>
      <c r="F168" s="120" t="str">
        <f>+VLOOKUP(E168,Participants!$A$1:$F$1449,2,FALSE)</f>
        <v>Haley Norrs</v>
      </c>
      <c r="G168" s="120" t="str">
        <f>+VLOOKUP(E168,Participants!$A$1:$F$1449,4,FALSE)</f>
        <v>BCS</v>
      </c>
      <c r="H168" s="120" t="str">
        <f>+VLOOKUP(E168,Participants!$A$1:$F$1449,5,FALSE)</f>
        <v>F</v>
      </c>
      <c r="I168" s="120">
        <f>+VLOOKUP(E168,Participants!$A$1:$F$1449,3,FALSE)</f>
        <v>3</v>
      </c>
      <c r="J168" s="120" t="str">
        <f>+VLOOKUP(E168,Participants!$A$1:$G$1449,7,FALSE)</f>
        <v>DEV2F</v>
      </c>
      <c r="K168" s="136">
        <f t="shared" si="3"/>
        <v>57</v>
      </c>
      <c r="L168" s="120"/>
    </row>
    <row r="169" spans="1:12" ht="17.100000000000001" customHeight="1">
      <c r="A169" s="114" t="s">
        <v>0</v>
      </c>
      <c r="B169" s="144">
        <v>12</v>
      </c>
      <c r="C169" s="152">
        <v>9.74</v>
      </c>
      <c r="D169" s="144">
        <v>6</v>
      </c>
      <c r="E169" s="115">
        <v>512</v>
      </c>
      <c r="F169" s="116" t="str">
        <f>+VLOOKUP(E169,Participants!$A$1:$F$1449,2,FALSE)</f>
        <v>Faith Simon</v>
      </c>
      <c r="G169" s="116" t="str">
        <f>+VLOOKUP(E169,Participants!$A$1:$F$1449,4,FALSE)</f>
        <v>STM</v>
      </c>
      <c r="H169" s="116" t="str">
        <f>+VLOOKUP(E169,Participants!$A$1:$F$1449,5,FALSE)</f>
        <v>F</v>
      </c>
      <c r="I169" s="116">
        <f>+VLOOKUP(E169,Participants!$A$1:$F$1449,3,FALSE)</f>
        <v>3</v>
      </c>
      <c r="J169" s="116" t="str">
        <f>+VLOOKUP(E169,Participants!$A$1:$G$1449,7,FALSE)</f>
        <v>DEV2F</v>
      </c>
      <c r="K169" s="136">
        <f t="shared" si="3"/>
        <v>58</v>
      </c>
      <c r="L169" s="116"/>
    </row>
    <row r="170" spans="1:12" ht="17.100000000000001" customHeight="1">
      <c r="A170" s="118" t="s">
        <v>0</v>
      </c>
      <c r="B170" s="145">
        <v>17</v>
      </c>
      <c r="C170" s="153">
        <v>9.76</v>
      </c>
      <c r="D170" s="145">
        <v>7</v>
      </c>
      <c r="E170" s="119">
        <v>340</v>
      </c>
      <c r="F170" s="120" t="str">
        <f>+VLOOKUP(E170,Participants!$A$1:$F$1449,2,FALSE)</f>
        <v>Addison Eicher</v>
      </c>
      <c r="G170" s="120" t="str">
        <f>+VLOOKUP(E170,Participants!$A$1:$F$1449,4,FALSE)</f>
        <v>BCS</v>
      </c>
      <c r="H170" s="120" t="str">
        <f>+VLOOKUP(E170,Participants!$A$1:$F$1449,5,FALSE)</f>
        <v>F</v>
      </c>
      <c r="I170" s="120">
        <f>+VLOOKUP(E170,Participants!$A$1:$F$1449,3,FALSE)</f>
        <v>4</v>
      </c>
      <c r="J170" s="120" t="str">
        <f>+VLOOKUP(E170,Participants!$A$1:$G$1449,7,FALSE)</f>
        <v>DEV2F</v>
      </c>
      <c r="K170" s="136">
        <f t="shared" si="3"/>
        <v>59</v>
      </c>
      <c r="L170" s="120"/>
    </row>
    <row r="171" spans="1:12" ht="17.100000000000001" customHeight="1">
      <c r="A171" s="118" t="s">
        <v>0</v>
      </c>
      <c r="B171" s="145">
        <v>17</v>
      </c>
      <c r="C171" s="153">
        <v>9.7799999999999994</v>
      </c>
      <c r="D171" s="145">
        <v>8</v>
      </c>
      <c r="E171" s="119">
        <v>519</v>
      </c>
      <c r="F171" s="120" t="str">
        <f>+VLOOKUP(E171,Participants!$A$1:$F$1449,2,FALSE)</f>
        <v>Gigi Lonergan</v>
      </c>
      <c r="G171" s="120" t="str">
        <f>+VLOOKUP(E171,Participants!$A$1:$F$1449,4,FALSE)</f>
        <v>STM</v>
      </c>
      <c r="H171" s="120" t="str">
        <f>+VLOOKUP(E171,Participants!$A$1:$F$1449,5,FALSE)</f>
        <v>F</v>
      </c>
      <c r="I171" s="120">
        <f>+VLOOKUP(E171,Participants!$A$1:$F$1449,3,FALSE)</f>
        <v>4</v>
      </c>
      <c r="J171" s="120" t="str">
        <f>+VLOOKUP(E171,Participants!$A$1:$G$1449,7,FALSE)</f>
        <v>DEV2F</v>
      </c>
      <c r="K171" s="136">
        <f t="shared" si="3"/>
        <v>60</v>
      </c>
      <c r="L171" s="120"/>
    </row>
    <row r="172" spans="1:12" ht="17.100000000000001" customHeight="1">
      <c r="A172" s="118" t="s">
        <v>0</v>
      </c>
      <c r="B172" s="145">
        <v>13</v>
      </c>
      <c r="C172" s="153">
        <v>9.81</v>
      </c>
      <c r="D172" s="145">
        <v>3</v>
      </c>
      <c r="E172" s="119">
        <v>261</v>
      </c>
      <c r="F172" s="120" t="str">
        <f>+VLOOKUP(E172,Participants!$A$1:$F$1449,2,FALSE)</f>
        <v>Elizabeth Smith</v>
      </c>
      <c r="G172" s="120" t="str">
        <f>+VLOOKUP(E172,Participants!$A$1:$F$1449,4,FALSE)</f>
        <v>NCA</v>
      </c>
      <c r="H172" s="120" t="str">
        <f>+VLOOKUP(E172,Participants!$A$1:$F$1449,5,FALSE)</f>
        <v>F</v>
      </c>
      <c r="I172" s="120">
        <f>+VLOOKUP(E172,Participants!$A$1:$F$1449,3,FALSE)</f>
        <v>4</v>
      </c>
      <c r="J172" s="120" t="str">
        <f>+VLOOKUP(E172,Participants!$A$1:$G$1449,7,FALSE)</f>
        <v>DEV2F</v>
      </c>
      <c r="K172" s="136">
        <f t="shared" si="3"/>
        <v>61</v>
      </c>
      <c r="L172" s="120"/>
    </row>
    <row r="173" spans="1:12" ht="17.100000000000001" customHeight="1">
      <c r="A173" s="114" t="s">
        <v>0</v>
      </c>
      <c r="B173" s="144">
        <v>10</v>
      </c>
      <c r="C173" s="152">
        <v>9.9</v>
      </c>
      <c r="D173" s="144">
        <v>8</v>
      </c>
      <c r="E173" s="115">
        <v>797</v>
      </c>
      <c r="F173" s="116" t="str">
        <f>+VLOOKUP(E173,Participants!$A$1:$F$1449,2,FALSE)</f>
        <v>Mariesa Mizell</v>
      </c>
      <c r="G173" s="116" t="str">
        <f>+VLOOKUP(E173,Participants!$A$1:$F$1449,4,FALSE)</f>
        <v>ANN</v>
      </c>
      <c r="H173" s="116" t="str">
        <f>+VLOOKUP(E173,Participants!$A$1:$F$1449,5,FALSE)</f>
        <v>F</v>
      </c>
      <c r="I173" s="116">
        <f>+VLOOKUP(E173,Participants!$A$1:$F$1449,3,FALSE)</f>
        <v>3</v>
      </c>
      <c r="J173" s="116" t="str">
        <f>+VLOOKUP(E173,Participants!$A$1:$G$1449,7,FALSE)</f>
        <v>DEV2F</v>
      </c>
      <c r="K173" s="136">
        <f t="shared" si="3"/>
        <v>62</v>
      </c>
      <c r="L173" s="116"/>
    </row>
    <row r="174" spans="1:12" ht="17.100000000000001" customHeight="1">
      <c r="A174" s="114" t="s">
        <v>0</v>
      </c>
      <c r="B174" s="144">
        <v>10</v>
      </c>
      <c r="C174" s="152">
        <v>9.91</v>
      </c>
      <c r="D174" s="144">
        <v>5</v>
      </c>
      <c r="E174" s="115">
        <v>1093</v>
      </c>
      <c r="F174" s="116" t="str">
        <f>+VLOOKUP(E174,Participants!$A$1:$F$1449,2,FALSE)</f>
        <v>Noemi Labate</v>
      </c>
      <c r="G174" s="116" t="str">
        <f>+VLOOKUP(E174,Participants!$A$1:$F$1449,4,FALSE)</f>
        <v>AAC</v>
      </c>
      <c r="H174" s="116" t="str">
        <f>+VLOOKUP(E174,Participants!$A$1:$F$1449,5,FALSE)</f>
        <v>F</v>
      </c>
      <c r="I174" s="116">
        <f>+VLOOKUP(E174,Participants!$A$1:$F$1449,3,FALSE)</f>
        <v>3</v>
      </c>
      <c r="J174" s="116" t="str">
        <f>+VLOOKUP(E174,Participants!$A$1:$G$1449,7,FALSE)</f>
        <v>DEV2F</v>
      </c>
      <c r="K174" s="136">
        <f t="shared" si="3"/>
        <v>63</v>
      </c>
      <c r="L174" s="116"/>
    </row>
    <row r="175" spans="1:12" ht="17.100000000000001" customHeight="1">
      <c r="A175" s="114" t="s">
        <v>0</v>
      </c>
      <c r="B175" s="144">
        <v>18</v>
      </c>
      <c r="C175" s="152">
        <v>9.9499999999999993</v>
      </c>
      <c r="D175" s="144">
        <v>8</v>
      </c>
      <c r="E175" s="115">
        <v>1206</v>
      </c>
      <c r="F175" s="116" t="str">
        <f>+VLOOKUP(E175,Participants!$A$1:$F$1449,2,FALSE)</f>
        <v>Mackenzie Muir</v>
      </c>
      <c r="G175" s="116" t="str">
        <f>+VLOOKUP(E175,Participants!$A$1:$F$1449,4,FALSE)</f>
        <v>JBS</v>
      </c>
      <c r="H175" s="116" t="str">
        <f>+VLOOKUP(E175,Participants!$A$1:$F$1449,5,FALSE)</f>
        <v>F</v>
      </c>
      <c r="I175" s="116">
        <f>+VLOOKUP(E175,Participants!$A$1:$F$1449,3,FALSE)</f>
        <v>4</v>
      </c>
      <c r="J175" s="116" t="str">
        <f>+VLOOKUP(E175,Participants!$A$1:$G$1449,7,FALSE)</f>
        <v>DEV2F</v>
      </c>
      <c r="K175" s="136">
        <f t="shared" si="3"/>
        <v>64</v>
      </c>
      <c r="L175" s="116"/>
    </row>
    <row r="176" spans="1:12" ht="17.100000000000001" customHeight="1">
      <c r="A176" s="118" t="s">
        <v>0</v>
      </c>
      <c r="B176" s="145">
        <v>11</v>
      </c>
      <c r="C176" s="153">
        <v>9.98</v>
      </c>
      <c r="D176" s="145">
        <v>3</v>
      </c>
      <c r="E176" s="119">
        <v>198</v>
      </c>
      <c r="F176" s="120" t="str">
        <f>+VLOOKUP(E176,Participants!$A$1:$F$1449,2,FALSE)</f>
        <v>MacKenzie Foster</v>
      </c>
      <c r="G176" s="120" t="str">
        <f>+VLOOKUP(E176,Participants!$A$1:$F$1449,4,FALSE)</f>
        <v>CDT</v>
      </c>
      <c r="H176" s="120" t="str">
        <f>+VLOOKUP(E176,Participants!$A$1:$F$1449,5,FALSE)</f>
        <v>F</v>
      </c>
      <c r="I176" s="120">
        <f>+VLOOKUP(E176,Participants!$A$1:$F$1449,3,FALSE)</f>
        <v>4</v>
      </c>
      <c r="J176" s="120" t="str">
        <f>+VLOOKUP(E176,Participants!$A$1:$G$1449,7,FALSE)</f>
        <v>DEV2F</v>
      </c>
      <c r="K176" s="136">
        <f t="shared" si="3"/>
        <v>65</v>
      </c>
      <c r="L176" s="120"/>
    </row>
    <row r="177" spans="1:12" ht="17.100000000000001" customHeight="1">
      <c r="A177" s="118" t="s">
        <v>0</v>
      </c>
      <c r="B177" s="145">
        <v>17</v>
      </c>
      <c r="C177" s="153">
        <v>10</v>
      </c>
      <c r="D177" s="145">
        <v>5</v>
      </c>
      <c r="E177" s="119">
        <v>288</v>
      </c>
      <c r="F177" s="120" t="str">
        <f>+VLOOKUP(E177,Participants!$A$1:$F$1449,2,FALSE)</f>
        <v>Anna Rembert</v>
      </c>
      <c r="G177" s="120" t="str">
        <f>+VLOOKUP(E177,Participants!$A$1:$F$1449,4,FALSE)</f>
        <v>DMA</v>
      </c>
      <c r="H177" s="120" t="str">
        <f>+VLOOKUP(E177,Participants!$A$1:$F$1449,5,FALSE)</f>
        <v>F</v>
      </c>
      <c r="I177" s="120">
        <f>+VLOOKUP(E177,Participants!$A$1:$F$1449,3,FALSE)</f>
        <v>4</v>
      </c>
      <c r="J177" s="120" t="str">
        <f>+VLOOKUP(E177,Participants!$A$1:$G$1449,7,FALSE)</f>
        <v>DEV2F</v>
      </c>
      <c r="K177" s="136">
        <f t="shared" si="3"/>
        <v>66</v>
      </c>
      <c r="L177" s="120"/>
    </row>
    <row r="178" spans="1:12" ht="17.100000000000001" customHeight="1">
      <c r="A178" s="114" t="s">
        <v>0</v>
      </c>
      <c r="B178" s="144">
        <v>12</v>
      </c>
      <c r="C178" s="152">
        <v>10.01</v>
      </c>
      <c r="D178" s="144">
        <v>7</v>
      </c>
      <c r="E178" s="115">
        <v>1150</v>
      </c>
      <c r="F178" s="116" t="str">
        <f>+VLOOKUP(E178,Participants!$A$1:$F$1449,2,FALSE)</f>
        <v>Paige Yura</v>
      </c>
      <c r="G178" s="116" t="str">
        <f>+VLOOKUP(E178,Participants!$A$1:$F$1449,4,FALSE)</f>
        <v>SRT</v>
      </c>
      <c r="H178" s="116" t="str">
        <f>+VLOOKUP(E178,Participants!$A$1:$F$1449,5,FALSE)</f>
        <v>F</v>
      </c>
      <c r="I178" s="116">
        <f>+VLOOKUP(E178,Participants!$A$1:$F$1449,3,FALSE)</f>
        <v>4</v>
      </c>
      <c r="J178" s="116" t="str">
        <f>+VLOOKUP(E178,Participants!$A$1:$G$1449,7,FALSE)</f>
        <v>DEV2F</v>
      </c>
      <c r="K178" s="136">
        <f t="shared" ref="K178:K196" si="4">K177+1</f>
        <v>67</v>
      </c>
      <c r="L178" s="116"/>
    </row>
    <row r="179" spans="1:12" ht="17.100000000000001" customHeight="1">
      <c r="A179" s="114" t="s">
        <v>0</v>
      </c>
      <c r="B179" s="144">
        <v>12</v>
      </c>
      <c r="C179" s="152">
        <v>10.02</v>
      </c>
      <c r="D179" s="144">
        <v>8</v>
      </c>
      <c r="E179" s="115">
        <v>1029</v>
      </c>
      <c r="F179" s="116" t="str">
        <f>+VLOOKUP(E179,Participants!$A$1:$F$1449,2,FALSE)</f>
        <v>Cassidy Seng</v>
      </c>
      <c r="G179" s="116" t="str">
        <f>+VLOOKUP(E179,Participants!$A$1:$F$1449,4,FALSE)</f>
        <v>JFK</v>
      </c>
      <c r="H179" s="116" t="str">
        <f>+VLOOKUP(E179,Participants!$A$1:$F$1449,5,FALSE)</f>
        <v>F</v>
      </c>
      <c r="I179" s="116">
        <f>+VLOOKUP(E179,Participants!$A$1:$F$1449,3,FALSE)</f>
        <v>3</v>
      </c>
      <c r="J179" s="116" t="str">
        <f>+VLOOKUP(E179,Participants!$A$1:$G$1449,7,FALSE)</f>
        <v>DEV2F</v>
      </c>
      <c r="K179" s="136">
        <f t="shared" si="4"/>
        <v>68</v>
      </c>
      <c r="L179" s="116"/>
    </row>
    <row r="180" spans="1:12" ht="17.100000000000001" customHeight="1">
      <c r="A180" s="114" t="s">
        <v>0</v>
      </c>
      <c r="B180" s="144">
        <v>12</v>
      </c>
      <c r="C180" s="152">
        <v>10.050000000000001</v>
      </c>
      <c r="D180" s="144">
        <v>1</v>
      </c>
      <c r="E180" s="115">
        <v>1033</v>
      </c>
      <c r="F180" s="116" t="str">
        <f>+VLOOKUP(E180,Participants!$A$1:$F$1449,2,FALSE)</f>
        <v>Jane Berinowski</v>
      </c>
      <c r="G180" s="116" t="str">
        <f>+VLOOKUP(E180,Participants!$A$1:$F$1449,4,FALSE)</f>
        <v>JFK</v>
      </c>
      <c r="H180" s="116" t="str">
        <f>+VLOOKUP(E180,Participants!$A$1:$F$1449,5,FALSE)</f>
        <v>F</v>
      </c>
      <c r="I180" s="116">
        <f>+VLOOKUP(E180,Participants!$A$1:$F$1449,3,FALSE)</f>
        <v>3</v>
      </c>
      <c r="J180" s="116" t="str">
        <f>+VLOOKUP(E180,Participants!$A$1:$G$1449,7,FALSE)</f>
        <v>DEV2F</v>
      </c>
      <c r="K180" s="136">
        <f t="shared" si="4"/>
        <v>69</v>
      </c>
      <c r="L180" s="116"/>
    </row>
    <row r="181" spans="1:12" ht="17.100000000000001" customHeight="1">
      <c r="A181" s="114" t="s">
        <v>0</v>
      </c>
      <c r="B181" s="144">
        <v>16</v>
      </c>
      <c r="C181" s="152">
        <v>10.11</v>
      </c>
      <c r="D181" s="144">
        <v>5</v>
      </c>
      <c r="E181" s="115">
        <v>290</v>
      </c>
      <c r="F181" s="116" t="str">
        <f>+VLOOKUP(E181,Participants!$A$1:$F$1449,2,FALSE)</f>
        <v>Elizabeth Stumper</v>
      </c>
      <c r="G181" s="116" t="str">
        <f>+VLOOKUP(E181,Participants!$A$1:$F$1449,4,FALSE)</f>
        <v>DMA</v>
      </c>
      <c r="H181" s="116" t="str">
        <f>+VLOOKUP(E181,Participants!$A$1:$F$1449,5,FALSE)</f>
        <v>F</v>
      </c>
      <c r="I181" s="116">
        <f>+VLOOKUP(E181,Participants!$A$1:$F$1449,3,FALSE)</f>
        <v>3</v>
      </c>
      <c r="J181" s="116" t="str">
        <f>+VLOOKUP(E181,Participants!$A$1:$G$1449,7,FALSE)</f>
        <v>DEV2F</v>
      </c>
      <c r="K181" s="136">
        <f t="shared" si="4"/>
        <v>70</v>
      </c>
      <c r="L181" s="116"/>
    </row>
    <row r="182" spans="1:12" ht="17.100000000000001" customHeight="1">
      <c r="A182" s="114" t="s">
        <v>0</v>
      </c>
      <c r="B182" s="144">
        <v>16</v>
      </c>
      <c r="C182" s="152">
        <v>10.130000000000001</v>
      </c>
      <c r="D182" s="144">
        <v>6</v>
      </c>
      <c r="E182" s="115">
        <v>294</v>
      </c>
      <c r="F182" s="116" t="str">
        <f>+VLOOKUP(E182,Participants!$A$1:$F$1449,2,FALSE)</f>
        <v>Jordyn Cole</v>
      </c>
      <c r="G182" s="116" t="str">
        <f>+VLOOKUP(E182,Participants!$A$1:$F$1449,4,FALSE)</f>
        <v>DMA</v>
      </c>
      <c r="H182" s="116" t="str">
        <f>+VLOOKUP(E182,Participants!$A$1:$F$1449,5,FALSE)</f>
        <v>F</v>
      </c>
      <c r="I182" s="116">
        <f>+VLOOKUP(E182,Participants!$A$1:$F$1449,3,FALSE)</f>
        <v>3</v>
      </c>
      <c r="J182" s="116" t="str">
        <f>+VLOOKUP(E182,Participants!$A$1:$G$1449,7,FALSE)</f>
        <v>DEV2F</v>
      </c>
      <c r="K182" s="136">
        <f t="shared" si="4"/>
        <v>71</v>
      </c>
      <c r="L182" s="116"/>
    </row>
    <row r="183" spans="1:12" ht="17.100000000000001" customHeight="1">
      <c r="A183" s="118" t="s">
        <v>0</v>
      </c>
      <c r="B183" s="145">
        <v>11</v>
      </c>
      <c r="C183" s="153">
        <v>10.220000000000001</v>
      </c>
      <c r="D183" s="145">
        <v>1</v>
      </c>
      <c r="E183" s="119">
        <v>1085</v>
      </c>
      <c r="F183" s="120" t="str">
        <f>+VLOOKUP(E183,Participants!$A$1:$F$1449,2,FALSE)</f>
        <v>Emmy Koehler</v>
      </c>
      <c r="G183" s="120" t="str">
        <f>+VLOOKUP(E183,Participants!$A$1:$F$1449,4,FALSE)</f>
        <v>AAC</v>
      </c>
      <c r="H183" s="120" t="str">
        <f>+VLOOKUP(E183,Participants!$A$1:$F$1449,5,FALSE)</f>
        <v>F</v>
      </c>
      <c r="I183" s="120">
        <f>+VLOOKUP(E183,Participants!$A$1:$F$1449,3,FALSE)</f>
        <v>4</v>
      </c>
      <c r="J183" s="120" t="str">
        <f>+VLOOKUP(E183,Participants!$A$1:$G$1449,7,FALSE)</f>
        <v>DEV2F</v>
      </c>
      <c r="K183" s="136">
        <f t="shared" si="4"/>
        <v>72</v>
      </c>
      <c r="L183" s="120"/>
    </row>
    <row r="184" spans="1:12" ht="17.100000000000001" customHeight="1">
      <c r="A184" s="118" t="s">
        <v>0</v>
      </c>
      <c r="B184" s="145">
        <v>15</v>
      </c>
      <c r="C184" s="153">
        <v>10.220000000000001</v>
      </c>
      <c r="D184" s="145">
        <v>3</v>
      </c>
      <c r="E184" s="119">
        <v>289</v>
      </c>
      <c r="F184" s="120" t="str">
        <f>+VLOOKUP(E184,Participants!$A$1:$F$1449,2,FALSE)</f>
        <v>Ashley Griffith</v>
      </c>
      <c r="G184" s="120" t="str">
        <f>+VLOOKUP(E184,Participants!$A$1:$F$1449,4,FALSE)</f>
        <v>DMA</v>
      </c>
      <c r="H184" s="120" t="str">
        <f>+VLOOKUP(E184,Participants!$A$1:$F$1449,5,FALSE)</f>
        <v>F</v>
      </c>
      <c r="I184" s="120">
        <f>+VLOOKUP(E184,Participants!$A$1:$F$1449,3,FALSE)</f>
        <v>3</v>
      </c>
      <c r="J184" s="120" t="str">
        <f>+VLOOKUP(E184,Participants!$A$1:$G$1449,7,FALSE)</f>
        <v>DEV2F</v>
      </c>
      <c r="K184" s="136">
        <f t="shared" si="4"/>
        <v>73</v>
      </c>
      <c r="L184" s="120"/>
    </row>
    <row r="185" spans="1:12" ht="17.100000000000001" customHeight="1">
      <c r="A185" s="114" t="s">
        <v>0</v>
      </c>
      <c r="B185" s="144">
        <v>18</v>
      </c>
      <c r="C185" s="152">
        <v>10.31</v>
      </c>
      <c r="D185" s="144">
        <v>2</v>
      </c>
      <c r="E185" s="115">
        <v>166</v>
      </c>
      <c r="F185" s="116" t="str">
        <f>+VLOOKUP(E185,Participants!$A$1:$F$1449,2,FALSE)</f>
        <v>Madelyn Vernon</v>
      </c>
      <c r="G185" s="116" t="str">
        <f>+VLOOKUP(E185,Participants!$A$1:$F$1449,4,FALSE)</f>
        <v>PHA</v>
      </c>
      <c r="H185" s="116" t="str">
        <f>+VLOOKUP(E185,Participants!$A$1:$F$1449,5,FALSE)</f>
        <v>F</v>
      </c>
      <c r="I185" s="116">
        <f>+VLOOKUP(E185,Participants!$A$1:$F$1449,3,FALSE)</f>
        <v>4</v>
      </c>
      <c r="J185" s="116" t="str">
        <f>+VLOOKUP(E185,Participants!$A$1:$G$1449,7,FALSE)</f>
        <v>DEV2F</v>
      </c>
      <c r="K185" s="136">
        <f t="shared" si="4"/>
        <v>74</v>
      </c>
      <c r="L185" s="116"/>
    </row>
    <row r="186" spans="1:12" ht="17.100000000000001" customHeight="1">
      <c r="A186" s="118" t="s">
        <v>0</v>
      </c>
      <c r="B186" s="145">
        <v>13</v>
      </c>
      <c r="C186" s="153">
        <v>10.33</v>
      </c>
      <c r="D186" s="145">
        <v>8</v>
      </c>
      <c r="E186" s="119">
        <v>1350</v>
      </c>
      <c r="F186" s="120" t="str">
        <f>+VLOOKUP(E186,Participants!$A$1:$F$1449,2,FALSE)</f>
        <v>Hope Herrmann</v>
      </c>
      <c r="G186" s="120" t="str">
        <f>+VLOOKUP(E186,Participants!$A$1:$F$1449,4,FALSE)</f>
        <v>JFK</v>
      </c>
      <c r="H186" s="120" t="str">
        <f>+VLOOKUP(E186,Participants!$A$1:$F$1449,5,FALSE)</f>
        <v>F</v>
      </c>
      <c r="I186" s="120">
        <f>+VLOOKUP(E186,Participants!$A$1:$F$1449,3,FALSE)</f>
        <v>3</v>
      </c>
      <c r="J186" s="120" t="str">
        <f>+VLOOKUP(E186,Participants!$A$1:$G$1449,7,FALSE)</f>
        <v>DEV2F</v>
      </c>
      <c r="K186" s="136">
        <f t="shared" si="4"/>
        <v>75</v>
      </c>
      <c r="L186" s="120"/>
    </row>
    <row r="187" spans="1:12" ht="17.100000000000001" customHeight="1">
      <c r="A187" s="114" t="s">
        <v>0</v>
      </c>
      <c r="B187" s="144">
        <v>10</v>
      </c>
      <c r="C187" s="152">
        <v>10.36</v>
      </c>
      <c r="D187" s="144">
        <v>1</v>
      </c>
      <c r="E187" s="115">
        <v>984</v>
      </c>
      <c r="F187" s="116" t="str">
        <f>+VLOOKUP(E187,Participants!$A$1:$F$1449,2,FALSE)</f>
        <v>Nancy Rose Delien</v>
      </c>
      <c r="G187" s="116" t="str">
        <f>+VLOOKUP(E187,Participants!$A$1:$F$1449,4,FALSE)</f>
        <v>PHL</v>
      </c>
      <c r="H187" s="116" t="str">
        <f>+VLOOKUP(E187,Participants!$A$1:$F$1449,5,FALSE)</f>
        <v>F</v>
      </c>
      <c r="I187" s="116">
        <f>+VLOOKUP(E187,Participants!$A$1:$F$1449,3,FALSE)</f>
        <v>3</v>
      </c>
      <c r="J187" s="116" t="str">
        <f>+VLOOKUP(E187,Participants!$A$1:$G$1449,7,FALSE)</f>
        <v>DEV2F</v>
      </c>
      <c r="K187" s="136">
        <f t="shared" si="4"/>
        <v>76</v>
      </c>
      <c r="L187" s="116"/>
    </row>
    <row r="188" spans="1:12" ht="17.100000000000001" customHeight="1">
      <c r="A188" s="114" t="s">
        <v>0</v>
      </c>
      <c r="B188" s="144">
        <v>10</v>
      </c>
      <c r="C188" s="152">
        <v>10.45</v>
      </c>
      <c r="D188" s="144">
        <v>4</v>
      </c>
      <c r="E188" s="115">
        <v>920</v>
      </c>
      <c r="F188" s="116" t="str">
        <f>+VLOOKUP(E188,Participants!$A$1:$F$1449,2,FALSE)</f>
        <v>Alaina Long</v>
      </c>
      <c r="G188" s="116" t="str">
        <f>+VLOOKUP(E188,Participants!$A$1:$F$1449,4,FALSE)</f>
        <v>BTA</v>
      </c>
      <c r="H188" s="116" t="str">
        <f>+VLOOKUP(E188,Participants!$A$1:$F$1449,5,FALSE)</f>
        <v>F</v>
      </c>
      <c r="I188" s="116">
        <f>+VLOOKUP(E188,Participants!$A$1:$F$1449,3,FALSE)</f>
        <v>3</v>
      </c>
      <c r="J188" s="116" t="str">
        <f>+VLOOKUP(E188,Participants!$A$1:$G$1449,7,FALSE)</f>
        <v>DEV2F</v>
      </c>
      <c r="K188" s="136">
        <f t="shared" si="4"/>
        <v>77</v>
      </c>
      <c r="L188" s="116"/>
    </row>
    <row r="189" spans="1:12" ht="17.100000000000001" customHeight="1">
      <c r="A189" s="114" t="s">
        <v>0</v>
      </c>
      <c r="B189" s="144">
        <v>14</v>
      </c>
      <c r="C189" s="152">
        <v>10.56</v>
      </c>
      <c r="D189" s="144">
        <v>4</v>
      </c>
      <c r="E189" s="115">
        <v>522</v>
      </c>
      <c r="F189" s="116" t="str">
        <f>+VLOOKUP(E189,Participants!$A$1:$F$1449,2,FALSE)</f>
        <v>Jennifer Wilson</v>
      </c>
      <c r="G189" s="116" t="str">
        <f>+VLOOKUP(E189,Participants!$A$1:$F$1449,4,FALSE)</f>
        <v>STM</v>
      </c>
      <c r="H189" s="116" t="str">
        <f>+VLOOKUP(E189,Participants!$A$1:$F$1449,5,FALSE)</f>
        <v>F</v>
      </c>
      <c r="I189" s="116">
        <f>+VLOOKUP(E189,Participants!$A$1:$F$1449,3,FALSE)</f>
        <v>3</v>
      </c>
      <c r="J189" s="116" t="str">
        <f>+VLOOKUP(E189,Participants!$A$1:$G$1449,7,FALSE)</f>
        <v>DEV2F</v>
      </c>
      <c r="K189" s="136">
        <f t="shared" si="4"/>
        <v>78</v>
      </c>
      <c r="L189" s="116"/>
    </row>
    <row r="190" spans="1:12" ht="17.100000000000001" customHeight="1">
      <c r="A190" s="118" t="s">
        <v>0</v>
      </c>
      <c r="B190" s="145">
        <v>15</v>
      </c>
      <c r="C190" s="153">
        <v>10.71</v>
      </c>
      <c r="D190" s="145">
        <v>1</v>
      </c>
      <c r="E190" s="119">
        <v>840</v>
      </c>
      <c r="F190" s="120" t="str">
        <f>+VLOOKUP(E190,Participants!$A$1:$F$1449,2,FALSE)</f>
        <v>SHANNON SAWYER</v>
      </c>
      <c r="G190" s="120" t="str">
        <f>+VLOOKUP(E190,Participants!$A$1:$F$1449,4,FALSE)</f>
        <v>SYL</v>
      </c>
      <c r="H190" s="120" t="str">
        <f>+VLOOKUP(E190,Participants!$A$1:$F$1449,5,FALSE)</f>
        <v>F</v>
      </c>
      <c r="I190" s="120">
        <f>+VLOOKUP(E190,Participants!$A$1:$F$1449,3,FALSE)</f>
        <v>3</v>
      </c>
      <c r="J190" s="120" t="str">
        <f>+VLOOKUP(E190,Participants!$A$1:$G$1449,7,FALSE)</f>
        <v>DEV2F</v>
      </c>
      <c r="K190" s="136">
        <f t="shared" si="4"/>
        <v>79</v>
      </c>
      <c r="L190" s="120"/>
    </row>
    <row r="191" spans="1:12" ht="17.100000000000001" customHeight="1">
      <c r="A191" s="118" t="s">
        <v>0</v>
      </c>
      <c r="B191" s="145">
        <v>15</v>
      </c>
      <c r="C191" s="153">
        <v>10.74</v>
      </c>
      <c r="D191" s="145">
        <v>2</v>
      </c>
      <c r="E191" s="119">
        <v>837</v>
      </c>
      <c r="F191" s="120" t="str">
        <f>+VLOOKUP(E191,Participants!$A$1:$F$1449,2,FALSE)</f>
        <v>KELSEY MALLOY</v>
      </c>
      <c r="G191" s="120" t="str">
        <f>+VLOOKUP(E191,Participants!$A$1:$F$1449,4,FALSE)</f>
        <v>SYL</v>
      </c>
      <c r="H191" s="120" t="str">
        <f>+VLOOKUP(E191,Participants!$A$1:$F$1449,5,FALSE)</f>
        <v>F</v>
      </c>
      <c r="I191" s="120">
        <f>+VLOOKUP(E191,Participants!$A$1:$F$1449,3,FALSE)</f>
        <v>3</v>
      </c>
      <c r="J191" s="120" t="str">
        <f>+VLOOKUP(E191,Participants!$A$1:$G$1449,7,FALSE)</f>
        <v>DEV2F</v>
      </c>
      <c r="K191" s="136">
        <f t="shared" si="4"/>
        <v>80</v>
      </c>
      <c r="L191" s="120"/>
    </row>
    <row r="192" spans="1:12" ht="17.100000000000001" customHeight="1">
      <c r="A192" s="118" t="s">
        <v>0</v>
      </c>
      <c r="B192" s="145">
        <v>13</v>
      </c>
      <c r="C192" s="153">
        <v>10.76</v>
      </c>
      <c r="D192" s="145">
        <v>1</v>
      </c>
      <c r="E192" s="119">
        <v>975</v>
      </c>
      <c r="F192" s="120" t="str">
        <f>+VLOOKUP(E192,Participants!$A$1:$F$1449,2,FALSE)</f>
        <v>Cate Ravenstahl</v>
      </c>
      <c r="G192" s="120" t="str">
        <f>+VLOOKUP(E192,Participants!$A$1:$F$1449,4,FALSE)</f>
        <v>PHL</v>
      </c>
      <c r="H192" s="120" t="str">
        <f>+VLOOKUP(E192,Participants!$A$1:$F$1449,5,FALSE)</f>
        <v>F</v>
      </c>
      <c r="I192" s="120">
        <f>+VLOOKUP(E192,Participants!$A$1:$F$1449,3,FALSE)</f>
        <v>4</v>
      </c>
      <c r="J192" s="120" t="str">
        <f>+VLOOKUP(E192,Participants!$A$1:$G$1449,7,FALSE)</f>
        <v>DEV2F</v>
      </c>
      <c r="K192" s="136">
        <f t="shared" si="4"/>
        <v>81</v>
      </c>
      <c r="L192" s="120"/>
    </row>
    <row r="193" spans="1:12" ht="17.100000000000001" customHeight="1">
      <c r="A193" s="114" t="s">
        <v>0</v>
      </c>
      <c r="B193" s="144">
        <v>12</v>
      </c>
      <c r="C193" s="152">
        <v>10.81</v>
      </c>
      <c r="D193" s="144">
        <v>3</v>
      </c>
      <c r="E193" s="115">
        <v>117</v>
      </c>
      <c r="F193" s="116" t="str">
        <f>+VLOOKUP(E193,Participants!$A$1:$F$1449,2,FALSE)</f>
        <v>Dakota Kuniak</v>
      </c>
      <c r="G193" s="116" t="str">
        <f>+VLOOKUP(E193,Participants!$A$1:$F$1449,4,FALSE)</f>
        <v>OLBS</v>
      </c>
      <c r="H193" s="116" t="str">
        <f>+VLOOKUP(E193,Participants!$A$1:$F$1449,5,FALSE)</f>
        <v>F</v>
      </c>
      <c r="I193" s="116">
        <f>+VLOOKUP(E193,Participants!$A$1:$F$1449,3,FALSE)</f>
        <v>3</v>
      </c>
      <c r="J193" s="116" t="str">
        <f>+VLOOKUP(E193,Participants!$A$1:$G$1449,7,FALSE)</f>
        <v>DEV2F</v>
      </c>
      <c r="K193" s="136">
        <f t="shared" si="4"/>
        <v>82</v>
      </c>
      <c r="L193" s="116"/>
    </row>
    <row r="194" spans="1:12" ht="17.100000000000001" customHeight="1">
      <c r="A194" s="114" t="s">
        <v>0</v>
      </c>
      <c r="B194" s="144">
        <v>12</v>
      </c>
      <c r="C194" s="152">
        <v>11.11</v>
      </c>
      <c r="D194" s="144">
        <v>4</v>
      </c>
      <c r="E194" s="115">
        <v>409</v>
      </c>
      <c r="F194" s="116" t="str">
        <f>+VLOOKUP(E194,Participants!$A$1:$F$1449,2,FALSE)</f>
        <v>Lily O'Meara</v>
      </c>
      <c r="G194" s="116" t="str">
        <f>+VLOOKUP(E194,Participants!$A$1:$F$1449,4,FALSE)</f>
        <v>STL</v>
      </c>
      <c r="H194" s="116" t="str">
        <f>+VLOOKUP(E194,Participants!$A$1:$F$1449,5,FALSE)</f>
        <v>F</v>
      </c>
      <c r="I194" s="116">
        <f>+VLOOKUP(E194,Participants!$A$1:$F$1449,3,FALSE)</f>
        <v>3</v>
      </c>
      <c r="J194" s="116" t="str">
        <f>+VLOOKUP(E194,Participants!$A$1:$G$1449,7,FALSE)</f>
        <v>DEV2F</v>
      </c>
      <c r="K194" s="136">
        <f t="shared" si="4"/>
        <v>83</v>
      </c>
      <c r="L194" s="116"/>
    </row>
    <row r="195" spans="1:12" ht="17.100000000000001" customHeight="1">
      <c r="A195" s="114" t="s">
        <v>0</v>
      </c>
      <c r="B195" s="144">
        <v>16</v>
      </c>
      <c r="C195" s="152">
        <v>11.14</v>
      </c>
      <c r="D195" s="144">
        <v>4</v>
      </c>
      <c r="E195" s="115">
        <v>296</v>
      </c>
      <c r="F195" s="116" t="str">
        <f>+VLOOKUP(E195,Participants!$A$1:$F$1449,2,FALSE)</f>
        <v>Lillie Martin</v>
      </c>
      <c r="G195" s="116" t="str">
        <f>+VLOOKUP(E195,Participants!$A$1:$F$1449,4,FALSE)</f>
        <v>DMA</v>
      </c>
      <c r="H195" s="116" t="str">
        <f>+VLOOKUP(E195,Participants!$A$1:$F$1449,5,FALSE)</f>
        <v>F</v>
      </c>
      <c r="I195" s="116">
        <f>+VLOOKUP(E195,Participants!$A$1:$F$1449,3,FALSE)</f>
        <v>3</v>
      </c>
      <c r="J195" s="116" t="str">
        <f>+VLOOKUP(E195,Participants!$A$1:$G$1449,7,FALSE)</f>
        <v>DEV2F</v>
      </c>
      <c r="K195" s="136">
        <f t="shared" si="4"/>
        <v>84</v>
      </c>
      <c r="L195" s="116"/>
    </row>
    <row r="196" spans="1:12" ht="17.100000000000001" customHeight="1">
      <c r="A196" s="118" t="s">
        <v>0</v>
      </c>
      <c r="B196" s="145">
        <v>15</v>
      </c>
      <c r="C196" s="153">
        <v>15.43</v>
      </c>
      <c r="D196" s="145">
        <v>8</v>
      </c>
      <c r="E196" s="119">
        <v>622</v>
      </c>
      <c r="F196" s="120" t="str">
        <f>+VLOOKUP(E196,Participants!$A$1:$F$1449,2,FALSE)</f>
        <v>Grace Billick</v>
      </c>
      <c r="G196" s="120" t="str">
        <f>+VLOOKUP(E196,Participants!$A$1:$F$1449,4,FALSE)</f>
        <v>STM</v>
      </c>
      <c r="H196" s="120" t="str">
        <f>+VLOOKUP(E196,Participants!$A$1:$F$1449,5,FALSE)</f>
        <v>F</v>
      </c>
      <c r="I196" s="120">
        <f>+VLOOKUP(E196,Participants!$A$1:$F$1449,3,FALSE)</f>
        <v>3</v>
      </c>
      <c r="J196" s="120" t="str">
        <f>+VLOOKUP(E196,Participants!$A$1:$G$1449,7,FALSE)</f>
        <v>DEV2F</v>
      </c>
      <c r="K196" s="136">
        <f t="shared" si="4"/>
        <v>85</v>
      </c>
      <c r="L196" s="120"/>
    </row>
    <row r="197" spans="1:12" ht="17.100000000000001" customHeight="1">
      <c r="A197" s="171" t="s">
        <v>0</v>
      </c>
      <c r="B197" s="172">
        <v>29</v>
      </c>
      <c r="C197" s="173">
        <v>7.84</v>
      </c>
      <c r="D197" s="172">
        <v>5</v>
      </c>
      <c r="E197" s="174">
        <v>1100</v>
      </c>
      <c r="F197" s="175" t="str">
        <f>+VLOOKUP(E197,Participants!$A$1:$F$1449,2,FALSE)</f>
        <v>Matthew Conley</v>
      </c>
      <c r="G197" s="175" t="str">
        <f>+VLOOKUP(E197,Participants!$A$1:$F$1449,4,FALSE)</f>
        <v>AAC</v>
      </c>
      <c r="H197" s="175" t="str">
        <f>+VLOOKUP(E197,Participants!$A$1:$F$1449,5,FALSE)</f>
        <v>M</v>
      </c>
      <c r="I197" s="175">
        <f>+VLOOKUP(E197,Participants!$A$1:$F$1449,3,FALSE)</f>
        <v>3</v>
      </c>
      <c r="J197" s="175" t="str">
        <f>+VLOOKUP(E197,Participants!$A$1:$G$1449,7,FALSE)</f>
        <v>DEV2M</v>
      </c>
      <c r="K197" s="176">
        <v>1</v>
      </c>
      <c r="L197" s="176">
        <v>10</v>
      </c>
    </row>
    <row r="198" spans="1:12" ht="17.100000000000001" customHeight="1">
      <c r="A198" s="171" t="s">
        <v>0</v>
      </c>
      <c r="B198" s="172">
        <v>34</v>
      </c>
      <c r="C198" s="177">
        <v>7.88</v>
      </c>
      <c r="D198" s="178">
        <v>5</v>
      </c>
      <c r="E198" s="174">
        <v>176</v>
      </c>
      <c r="F198" s="175" t="str">
        <f>+VLOOKUP(E198,Participants!$A$1:$F$1449,2,FALSE)</f>
        <v xml:space="preserve">Ryan Snyder </v>
      </c>
      <c r="G198" s="175" t="str">
        <f>+VLOOKUP(E198,Participants!$A$1:$F$1449,4,FALSE)</f>
        <v>PHA</v>
      </c>
      <c r="H198" s="175" t="str">
        <f>+VLOOKUP(E198,Participants!$A$1:$F$1449,5,FALSE)</f>
        <v>M</v>
      </c>
      <c r="I198" s="175">
        <f>+VLOOKUP(E198,Participants!$A$1:$F$1449,3,FALSE)</f>
        <v>4</v>
      </c>
      <c r="J198" s="175" t="str">
        <f>+VLOOKUP(E198,Participants!$A$1:$G$1449,7,FALSE)</f>
        <v>DEV2M</v>
      </c>
      <c r="K198" s="179">
        <f>K197+1</f>
        <v>2</v>
      </c>
      <c r="L198" s="179">
        <v>8</v>
      </c>
    </row>
    <row r="199" spans="1:12" ht="17.100000000000001" customHeight="1">
      <c r="A199" s="171" t="s">
        <v>0</v>
      </c>
      <c r="B199" s="172">
        <v>30</v>
      </c>
      <c r="C199" s="173">
        <v>8.01</v>
      </c>
      <c r="D199" s="172">
        <v>3</v>
      </c>
      <c r="E199" s="174">
        <v>111</v>
      </c>
      <c r="F199" s="175" t="str">
        <f>+VLOOKUP(E199,Participants!$A$1:$F$1449,2,FALSE)</f>
        <v>Tiernan McCullough</v>
      </c>
      <c r="G199" s="175" t="str">
        <f>+VLOOKUP(E199,Participants!$A$1:$F$1449,4,FALSE)</f>
        <v>JAM</v>
      </c>
      <c r="H199" s="175" t="str">
        <f>+VLOOKUP(E199,Participants!$A$1:$F$1449,5,FALSE)</f>
        <v>M</v>
      </c>
      <c r="I199" s="175">
        <f>+VLOOKUP(E199,Participants!$A$1:$F$1449,3,FALSE)</f>
        <v>4</v>
      </c>
      <c r="J199" s="175" t="str">
        <f>+VLOOKUP(E199,Participants!$A$1:$G$1449,7,FALSE)</f>
        <v>DEV2M</v>
      </c>
      <c r="K199" s="179">
        <f t="shared" ref="K199:K262" si="5">K198+1</f>
        <v>3</v>
      </c>
      <c r="L199" s="176">
        <v>6</v>
      </c>
    </row>
    <row r="200" spans="1:12" ht="17.100000000000001" customHeight="1">
      <c r="A200" s="171" t="s">
        <v>0</v>
      </c>
      <c r="B200" s="172">
        <v>34</v>
      </c>
      <c r="C200" s="177">
        <v>8.0299999999999994</v>
      </c>
      <c r="D200" s="178">
        <v>4</v>
      </c>
      <c r="E200" s="174">
        <v>8</v>
      </c>
      <c r="F200" s="175" t="str">
        <f>+VLOOKUP(E200,Participants!$A$1:$F$1449,2,FALSE)</f>
        <v>Colin Campbell</v>
      </c>
      <c r="G200" s="175" t="str">
        <f>+VLOOKUP(E200,Participants!$A$1:$F$1449,4,FALSE)</f>
        <v>BFS</v>
      </c>
      <c r="H200" s="175" t="str">
        <f>+VLOOKUP(E200,Participants!$A$1:$F$1449,5,FALSE)</f>
        <v>M</v>
      </c>
      <c r="I200" s="175">
        <f>+VLOOKUP(E200,Participants!$A$1:$F$1449,3,FALSE)</f>
        <v>4</v>
      </c>
      <c r="J200" s="175" t="str">
        <f>+VLOOKUP(E200,Participants!$A$1:$G$1449,7,FALSE)</f>
        <v>DEV2M</v>
      </c>
      <c r="K200" s="179">
        <f t="shared" si="5"/>
        <v>4</v>
      </c>
      <c r="L200" s="179">
        <v>5</v>
      </c>
    </row>
    <row r="201" spans="1:12" ht="17.100000000000001" customHeight="1">
      <c r="A201" s="171" t="s">
        <v>0</v>
      </c>
      <c r="B201" s="172">
        <v>33</v>
      </c>
      <c r="C201" s="177">
        <v>8.0399999999999991</v>
      </c>
      <c r="D201" s="172">
        <v>7</v>
      </c>
      <c r="E201" s="174">
        <v>1041</v>
      </c>
      <c r="F201" s="175" t="str">
        <f>+VLOOKUP(E201,Participants!$A$1:$F$1449,2,FALSE)</f>
        <v>Cooper Cincinnati</v>
      </c>
      <c r="G201" s="175" t="str">
        <f>+VLOOKUP(E201,Participants!$A$1:$F$1449,4,FALSE)</f>
        <v>JFK</v>
      </c>
      <c r="H201" s="175" t="str">
        <f>+VLOOKUP(E201,Participants!$A$1:$F$1449,5,FALSE)</f>
        <v>M</v>
      </c>
      <c r="I201" s="175">
        <f>+VLOOKUP(E201,Participants!$A$1:$F$1449,3,FALSE)</f>
        <v>4</v>
      </c>
      <c r="J201" s="175" t="str">
        <f>+VLOOKUP(E201,Participants!$A$1:$G$1449,7,FALSE)</f>
        <v>DEV2M</v>
      </c>
      <c r="K201" s="179">
        <f t="shared" si="5"/>
        <v>5</v>
      </c>
      <c r="L201" s="176">
        <v>4</v>
      </c>
    </row>
    <row r="202" spans="1:12" ht="17.100000000000001" customHeight="1">
      <c r="A202" s="171" t="s">
        <v>0</v>
      </c>
      <c r="B202" s="172">
        <v>26</v>
      </c>
      <c r="C202" s="173">
        <v>8.14</v>
      </c>
      <c r="D202" s="172">
        <v>7</v>
      </c>
      <c r="E202" s="174">
        <v>1261</v>
      </c>
      <c r="F202" s="175" t="str">
        <f>+VLOOKUP(E202,Participants!$A$1:$F$1449,2,FALSE)</f>
        <v>Pierro, Michael</v>
      </c>
      <c r="G202" s="175" t="str">
        <f>+VLOOKUP(E202,Participants!$A$1:$F$1449,4,FALSE)</f>
        <v>GRE</v>
      </c>
      <c r="H202" s="175" t="str">
        <f>+VLOOKUP(E202,Participants!$A$1:$F$1449,5,FALSE)</f>
        <v>M</v>
      </c>
      <c r="I202" s="175">
        <f>+VLOOKUP(E202,Participants!$A$1:$F$1449,3,FALSE)</f>
        <v>3</v>
      </c>
      <c r="J202" s="175" t="str">
        <f>+VLOOKUP(E202,Participants!$A$1:$G$1449,7,FALSE)</f>
        <v>DEV2M</v>
      </c>
      <c r="K202" s="179">
        <f t="shared" si="5"/>
        <v>6</v>
      </c>
      <c r="L202" s="176">
        <v>3</v>
      </c>
    </row>
    <row r="203" spans="1:12" ht="17.100000000000001" customHeight="1">
      <c r="A203" s="171" t="s">
        <v>0</v>
      </c>
      <c r="B203" s="172">
        <v>29</v>
      </c>
      <c r="C203" s="173">
        <v>8.17</v>
      </c>
      <c r="D203" s="172">
        <v>7</v>
      </c>
      <c r="E203" s="174">
        <v>689</v>
      </c>
      <c r="F203" s="175" t="str">
        <f>+VLOOKUP(E203,Participants!$A$1:$F$1449,2,FALSE)</f>
        <v>Andrew Spalvieri</v>
      </c>
      <c r="G203" s="175" t="str">
        <f>+VLOOKUP(E203,Participants!$A$1:$F$1449,4,FALSE)</f>
        <v>KIL</v>
      </c>
      <c r="H203" s="175" t="str">
        <f>+VLOOKUP(E203,Participants!$A$1:$F$1449,5,FALSE)</f>
        <v>M</v>
      </c>
      <c r="I203" s="175">
        <f>+VLOOKUP(E203,Participants!$A$1:$F$1449,3,FALSE)</f>
        <v>3</v>
      </c>
      <c r="J203" s="175" t="str">
        <f>+VLOOKUP(E203,Participants!$A$1:$G$1449,7,FALSE)</f>
        <v>DEV2M</v>
      </c>
      <c r="K203" s="179">
        <f t="shared" si="5"/>
        <v>7</v>
      </c>
      <c r="L203" s="176">
        <v>2</v>
      </c>
    </row>
    <row r="204" spans="1:12" ht="17.100000000000001" customHeight="1">
      <c r="A204" s="171" t="s">
        <v>0</v>
      </c>
      <c r="B204" s="172">
        <v>31</v>
      </c>
      <c r="C204" s="173">
        <v>8.26</v>
      </c>
      <c r="D204" s="172">
        <v>6</v>
      </c>
      <c r="E204" s="174">
        <v>1103</v>
      </c>
      <c r="F204" s="175" t="str">
        <f>+VLOOKUP(E204,Participants!$A$1:$F$1449,2,FALSE)</f>
        <v>Ryan Kerr</v>
      </c>
      <c r="G204" s="175" t="str">
        <f>+VLOOKUP(E204,Participants!$A$1:$F$1449,4,FALSE)</f>
        <v>AAC</v>
      </c>
      <c r="H204" s="175" t="str">
        <f>+VLOOKUP(E204,Participants!$A$1:$F$1449,5,FALSE)</f>
        <v>M</v>
      </c>
      <c r="I204" s="175">
        <f>+VLOOKUP(E204,Participants!$A$1:$F$1449,3,FALSE)</f>
        <v>4</v>
      </c>
      <c r="J204" s="175" t="str">
        <f>+VLOOKUP(E204,Participants!$A$1:$G$1449,7,FALSE)</f>
        <v>DEV2M</v>
      </c>
      <c r="K204" s="179">
        <f t="shared" si="5"/>
        <v>8</v>
      </c>
      <c r="L204" s="176">
        <v>1</v>
      </c>
    </row>
    <row r="205" spans="1:12" ht="17.100000000000001" customHeight="1">
      <c r="A205" s="161" t="s">
        <v>0</v>
      </c>
      <c r="B205" s="162">
        <v>35</v>
      </c>
      <c r="C205" s="163">
        <v>8.33</v>
      </c>
      <c r="D205" s="164">
        <v>4</v>
      </c>
      <c r="E205" s="165">
        <v>3</v>
      </c>
      <c r="F205" s="166" t="str">
        <f>+VLOOKUP(E205,Participants!$A$1:$F$1449,2,FALSE)</f>
        <v>JJ McCabe</v>
      </c>
      <c r="G205" s="166" t="str">
        <f>+VLOOKUP(E205,Participants!$A$1:$F$1449,4,FALSE)</f>
        <v>BFS</v>
      </c>
      <c r="H205" s="166" t="str">
        <f>+VLOOKUP(E205,Participants!$A$1:$F$1449,5,FALSE)</f>
        <v>M</v>
      </c>
      <c r="I205" s="166">
        <f>+VLOOKUP(E205,Participants!$A$1:$F$1449,3,FALSE)</f>
        <v>3</v>
      </c>
      <c r="J205" s="166" t="str">
        <f>+VLOOKUP(E205,Participants!$A$1:$G$1449,7,FALSE)</f>
        <v>DEV2M</v>
      </c>
      <c r="K205" s="179">
        <f t="shared" si="5"/>
        <v>9</v>
      </c>
      <c r="L205" s="167"/>
    </row>
    <row r="206" spans="1:12" ht="17.100000000000001" customHeight="1">
      <c r="A206" s="155" t="s">
        <v>0</v>
      </c>
      <c r="B206" s="156">
        <v>29</v>
      </c>
      <c r="C206" s="157">
        <v>8.34</v>
      </c>
      <c r="D206" s="156">
        <v>4</v>
      </c>
      <c r="E206" s="158">
        <v>925</v>
      </c>
      <c r="F206" s="159" t="str">
        <f>+VLOOKUP(E206,Participants!$A$1:$F$1449,2,FALSE)</f>
        <v>Will Waskiewicz</v>
      </c>
      <c r="G206" s="159" t="str">
        <f>+VLOOKUP(E206,Participants!$A$1:$F$1449,4,FALSE)</f>
        <v>BTA</v>
      </c>
      <c r="H206" s="159" t="str">
        <f>+VLOOKUP(E206,Participants!$A$1:$F$1449,5,FALSE)</f>
        <v>M</v>
      </c>
      <c r="I206" s="159">
        <f>+VLOOKUP(E206,Participants!$A$1:$F$1449,3,FALSE)</f>
        <v>4</v>
      </c>
      <c r="J206" s="159" t="str">
        <f>+VLOOKUP(E206,Participants!$A$1:$G$1449,7,FALSE)</f>
        <v>DEV2M</v>
      </c>
      <c r="K206" s="179">
        <f t="shared" si="5"/>
        <v>10</v>
      </c>
      <c r="L206" s="159"/>
    </row>
    <row r="207" spans="1:12" ht="17.100000000000001" customHeight="1">
      <c r="A207" s="161" t="s">
        <v>0</v>
      </c>
      <c r="B207" s="162">
        <v>33</v>
      </c>
      <c r="C207" s="163">
        <v>8.48</v>
      </c>
      <c r="D207" s="162">
        <v>4</v>
      </c>
      <c r="E207" s="165">
        <v>5</v>
      </c>
      <c r="F207" s="166" t="str">
        <f>+VLOOKUP(E207,Participants!$A$1:$F$1449,2,FALSE)</f>
        <v>Nicholas Schindler</v>
      </c>
      <c r="G207" s="166" t="str">
        <f>+VLOOKUP(E207,Participants!$A$1:$F$1449,4,FALSE)</f>
        <v>BFS</v>
      </c>
      <c r="H207" s="166" t="str">
        <f>+VLOOKUP(E207,Participants!$A$1:$F$1449,5,FALSE)</f>
        <v>M</v>
      </c>
      <c r="I207" s="166">
        <f>+VLOOKUP(E207,Participants!$A$1:$F$1449,3,FALSE)</f>
        <v>3</v>
      </c>
      <c r="J207" s="166" t="str">
        <f>+VLOOKUP(E207,Participants!$A$1:$G$1449,7,FALSE)</f>
        <v>DEV2M</v>
      </c>
      <c r="K207" s="179">
        <f t="shared" si="5"/>
        <v>11</v>
      </c>
      <c r="L207" s="166"/>
    </row>
    <row r="208" spans="1:12" ht="17.100000000000001" customHeight="1">
      <c r="A208" s="161" t="s">
        <v>0</v>
      </c>
      <c r="B208" s="162">
        <v>35</v>
      </c>
      <c r="C208" s="163">
        <v>8.5500000000000007</v>
      </c>
      <c r="D208" s="164">
        <v>3</v>
      </c>
      <c r="E208" s="165">
        <v>989</v>
      </c>
      <c r="F208" s="166" t="str">
        <f>+VLOOKUP(E208,Participants!$A$1:$F$1449,2,FALSE)</f>
        <v>Dashiell Sargent</v>
      </c>
      <c r="G208" s="166" t="str">
        <f>+VLOOKUP(E208,Participants!$A$1:$F$1449,4,FALSE)</f>
        <v>PHL</v>
      </c>
      <c r="H208" s="166" t="str">
        <f>+VLOOKUP(E208,Participants!$A$1:$F$1449,5,FALSE)</f>
        <v>M</v>
      </c>
      <c r="I208" s="166">
        <f>+VLOOKUP(E208,Participants!$A$1:$F$1449,3,FALSE)</f>
        <v>4</v>
      </c>
      <c r="J208" s="166" t="str">
        <f>+VLOOKUP(E208,Participants!$A$1:$G$1449,7,FALSE)</f>
        <v>DEV2M</v>
      </c>
      <c r="K208" s="179">
        <f t="shared" si="5"/>
        <v>12</v>
      </c>
      <c r="L208" s="170"/>
    </row>
    <row r="209" spans="1:12" ht="17.100000000000001" customHeight="1">
      <c r="A209" s="161" t="s">
        <v>0</v>
      </c>
      <c r="B209" s="162">
        <v>34</v>
      </c>
      <c r="C209" s="163">
        <v>8.6300000000000008</v>
      </c>
      <c r="D209" s="164">
        <v>6</v>
      </c>
      <c r="E209" s="165">
        <v>709</v>
      </c>
      <c r="F209" s="166" t="str">
        <f>+VLOOKUP(E209,Participants!$A$1:$F$1449,2,FALSE)</f>
        <v>Christian Gill</v>
      </c>
      <c r="G209" s="166" t="str">
        <f>+VLOOKUP(E209,Participants!$A$1:$F$1449,4,FALSE)</f>
        <v>HTS</v>
      </c>
      <c r="H209" s="166" t="str">
        <f>+VLOOKUP(E209,Participants!$A$1:$F$1449,5,FALSE)</f>
        <v>M</v>
      </c>
      <c r="I209" s="166">
        <f>+VLOOKUP(E209,Participants!$A$1:$F$1449,3,FALSE)</f>
        <v>4</v>
      </c>
      <c r="J209" s="166" t="str">
        <f>+VLOOKUP(E209,Participants!$A$1:$G$1449,7,FALSE)</f>
        <v>DEV2M</v>
      </c>
      <c r="K209" s="179">
        <f t="shared" si="5"/>
        <v>13</v>
      </c>
      <c r="L209" s="170"/>
    </row>
    <row r="210" spans="1:12" ht="17.100000000000001" customHeight="1">
      <c r="A210" s="155" t="s">
        <v>0</v>
      </c>
      <c r="B210" s="156">
        <v>31</v>
      </c>
      <c r="C210" s="157">
        <v>8.69</v>
      </c>
      <c r="D210" s="156">
        <v>1</v>
      </c>
      <c r="E210" s="158">
        <v>849</v>
      </c>
      <c r="F210" s="159" t="str">
        <f>+VLOOKUP(E210,Participants!$A$1:$F$1449,2,FALSE)</f>
        <v>JONATHAN WEGA</v>
      </c>
      <c r="G210" s="159" t="str">
        <f>+VLOOKUP(E210,Participants!$A$1:$F$1449,4,FALSE)</f>
        <v>SYL</v>
      </c>
      <c r="H210" s="159" t="str">
        <f>+VLOOKUP(E210,Participants!$A$1:$F$1449,5,FALSE)</f>
        <v>M</v>
      </c>
      <c r="I210" s="159">
        <f>+VLOOKUP(E210,Participants!$A$1:$F$1449,3,FALSE)</f>
        <v>4</v>
      </c>
      <c r="J210" s="159" t="str">
        <f>+VLOOKUP(E210,Participants!$A$1:$G$1449,7,FALSE)</f>
        <v>DEV2M</v>
      </c>
      <c r="K210" s="179">
        <f t="shared" si="5"/>
        <v>14</v>
      </c>
      <c r="L210" s="159"/>
    </row>
    <row r="211" spans="1:12" ht="17.100000000000001" customHeight="1">
      <c r="A211" s="161" t="s">
        <v>0</v>
      </c>
      <c r="B211" s="162">
        <v>28</v>
      </c>
      <c r="C211" s="168">
        <v>8.6999999999999993</v>
      </c>
      <c r="D211" s="162">
        <v>6</v>
      </c>
      <c r="E211" s="165">
        <v>423</v>
      </c>
      <c r="F211" s="166" t="str">
        <f>+VLOOKUP(E211,Participants!$A$1:$F$1449,2,FALSE)</f>
        <v>Caius Belldina</v>
      </c>
      <c r="G211" s="166" t="str">
        <f>+VLOOKUP(E211,Participants!$A$1:$F$1449,4,FALSE)</f>
        <v>STL</v>
      </c>
      <c r="H211" s="166" t="str">
        <f>+VLOOKUP(E211,Participants!$A$1:$F$1449,5,FALSE)</f>
        <v>M</v>
      </c>
      <c r="I211" s="166">
        <f>+VLOOKUP(E211,Participants!$A$1:$F$1449,3,FALSE)</f>
        <v>3</v>
      </c>
      <c r="J211" s="166" t="str">
        <f>+VLOOKUP(E211,Participants!$A$1:$G$1449,7,FALSE)</f>
        <v>DEV2M</v>
      </c>
      <c r="K211" s="179">
        <f t="shared" si="5"/>
        <v>15</v>
      </c>
      <c r="L211" s="166"/>
    </row>
    <row r="212" spans="1:12" ht="17.100000000000001" customHeight="1">
      <c r="A212" s="155" t="s">
        <v>0</v>
      </c>
      <c r="B212" s="156">
        <v>31</v>
      </c>
      <c r="C212" s="157">
        <v>8.7200000000000006</v>
      </c>
      <c r="D212" s="156">
        <v>8</v>
      </c>
      <c r="E212" s="158">
        <v>1296</v>
      </c>
      <c r="F212" s="159" t="str">
        <f>+VLOOKUP(E212,Participants!$A$1:$F$1449,2,FALSE)</f>
        <v>Gerard Williams</v>
      </c>
      <c r="G212" s="159" t="str">
        <f>+VLOOKUP(E212,Participants!$A$1:$F$1449,4,FALSE)</f>
        <v>ECS</v>
      </c>
      <c r="H212" s="159" t="str">
        <f>+VLOOKUP(E212,Participants!$A$1:$F$1449,5,FALSE)</f>
        <v>M</v>
      </c>
      <c r="I212" s="159">
        <f>+VLOOKUP(E212,Participants!$A$1:$F$1449,3,FALSE)</f>
        <v>4</v>
      </c>
      <c r="J212" s="159" t="str">
        <f>+VLOOKUP(E212,Participants!$A$1:$G$1449,7,FALSE)</f>
        <v>DEV2M</v>
      </c>
      <c r="K212" s="179">
        <f t="shared" si="5"/>
        <v>16</v>
      </c>
      <c r="L212" s="159"/>
    </row>
    <row r="213" spans="1:12" ht="17.100000000000001" customHeight="1">
      <c r="A213" s="161" t="s">
        <v>0</v>
      </c>
      <c r="B213" s="162">
        <v>30</v>
      </c>
      <c r="C213" s="168">
        <v>8.8800000000000008</v>
      </c>
      <c r="D213" s="162">
        <v>4</v>
      </c>
      <c r="E213" s="165">
        <v>851</v>
      </c>
      <c r="F213" s="166" t="str">
        <f>+VLOOKUP(E213,Participants!$A$1:$F$1449,2,FALSE)</f>
        <v>MAX GOOB</v>
      </c>
      <c r="G213" s="166" t="str">
        <f>+VLOOKUP(E213,Participants!$A$1:$F$1449,4,FALSE)</f>
        <v>SYL</v>
      </c>
      <c r="H213" s="166" t="str">
        <f>+VLOOKUP(E213,Participants!$A$1:$F$1449,5,FALSE)</f>
        <v>M</v>
      </c>
      <c r="I213" s="166">
        <f>+VLOOKUP(E213,Participants!$A$1:$F$1449,3,FALSE)</f>
        <v>4</v>
      </c>
      <c r="J213" s="166" t="str">
        <f>+VLOOKUP(E213,Participants!$A$1:$G$1449,7,FALSE)</f>
        <v>DEV2M</v>
      </c>
      <c r="K213" s="179">
        <f t="shared" si="5"/>
        <v>17</v>
      </c>
      <c r="L213" s="166"/>
    </row>
    <row r="214" spans="1:12" ht="17.100000000000001" customHeight="1">
      <c r="A214" s="161" t="s">
        <v>0</v>
      </c>
      <c r="B214" s="162">
        <v>30</v>
      </c>
      <c r="C214" s="168">
        <v>8.8800000000000008</v>
      </c>
      <c r="D214" s="162">
        <v>8</v>
      </c>
      <c r="E214" s="165">
        <v>1293</v>
      </c>
      <c r="F214" s="166" t="str">
        <f>+VLOOKUP(E214,Participants!$A$1:$F$1449,2,FALSE)</f>
        <v>Ari Paris</v>
      </c>
      <c r="G214" s="166" t="str">
        <f>+VLOOKUP(E214,Participants!$A$1:$F$1449,4,FALSE)</f>
        <v>ECS</v>
      </c>
      <c r="H214" s="166" t="str">
        <f>+VLOOKUP(E214,Participants!$A$1:$F$1449,5,FALSE)</f>
        <v>M</v>
      </c>
      <c r="I214" s="166">
        <f>+VLOOKUP(E214,Participants!$A$1:$F$1449,3,FALSE)</f>
        <v>4</v>
      </c>
      <c r="J214" s="166" t="str">
        <f>+VLOOKUP(E214,Participants!$A$1:$G$1449,7,FALSE)</f>
        <v>DEV2M</v>
      </c>
      <c r="K214" s="179">
        <f t="shared" si="5"/>
        <v>18</v>
      </c>
      <c r="L214" s="166"/>
    </row>
    <row r="215" spans="1:12" ht="17.100000000000001" customHeight="1">
      <c r="A215" s="161" t="s">
        <v>0</v>
      </c>
      <c r="B215" s="162">
        <v>33</v>
      </c>
      <c r="C215" s="163">
        <v>8.8800000000000008</v>
      </c>
      <c r="D215" s="162">
        <v>8</v>
      </c>
      <c r="E215" s="165">
        <v>707</v>
      </c>
      <c r="F215" s="166" t="str">
        <f>+VLOOKUP(E215,Participants!$A$1:$F$1449,2,FALSE)</f>
        <v>Andre Kolocouris</v>
      </c>
      <c r="G215" s="166" t="str">
        <f>+VLOOKUP(E215,Participants!$A$1:$F$1449,4,FALSE)</f>
        <v>HTS</v>
      </c>
      <c r="H215" s="166" t="str">
        <f>+VLOOKUP(E215,Participants!$A$1:$F$1449,5,FALSE)</f>
        <v>M</v>
      </c>
      <c r="I215" s="166">
        <f>+VLOOKUP(E215,Participants!$A$1:$F$1449,3,FALSE)</f>
        <v>3</v>
      </c>
      <c r="J215" s="166" t="str">
        <f>+VLOOKUP(E215,Participants!$A$1:$G$1449,7,FALSE)</f>
        <v>DEV2M</v>
      </c>
      <c r="K215" s="179">
        <f t="shared" si="5"/>
        <v>19</v>
      </c>
      <c r="L215" s="170"/>
    </row>
    <row r="216" spans="1:12" ht="17.100000000000001" customHeight="1">
      <c r="A216" s="155" t="s">
        <v>0</v>
      </c>
      <c r="B216" s="156">
        <v>27</v>
      </c>
      <c r="C216" s="157">
        <v>8.93</v>
      </c>
      <c r="D216" s="156">
        <v>7</v>
      </c>
      <c r="E216" s="158">
        <v>539</v>
      </c>
      <c r="F216" s="159" t="str">
        <f>+VLOOKUP(E216,Participants!$A$1:$F$1449,2,FALSE)</f>
        <v>Alexander Fellin</v>
      </c>
      <c r="G216" s="159" t="str">
        <f>+VLOOKUP(E216,Participants!$A$1:$F$1449,4,FALSE)</f>
        <v>STM</v>
      </c>
      <c r="H216" s="159" t="str">
        <f>+VLOOKUP(E216,Participants!$A$1:$F$1449,5,FALSE)</f>
        <v>M</v>
      </c>
      <c r="I216" s="159">
        <f>+VLOOKUP(E216,Participants!$A$1:$F$1449,3,FALSE)</f>
        <v>3</v>
      </c>
      <c r="J216" s="159" t="str">
        <f>+VLOOKUP(E216,Participants!$A$1:$G$1449,7,FALSE)</f>
        <v>DEV2M</v>
      </c>
      <c r="K216" s="179">
        <f t="shared" si="5"/>
        <v>20</v>
      </c>
      <c r="L216" s="159"/>
    </row>
    <row r="217" spans="1:12" ht="17.100000000000001" customHeight="1">
      <c r="A217" s="155" t="s">
        <v>0</v>
      </c>
      <c r="B217" s="156">
        <v>31</v>
      </c>
      <c r="C217" s="157">
        <v>8.93</v>
      </c>
      <c r="D217" s="156">
        <v>4</v>
      </c>
      <c r="E217" s="158">
        <v>12</v>
      </c>
      <c r="F217" s="159" t="str">
        <f>+VLOOKUP(E217,Participants!$A$1:$F$1449,2,FALSE)</f>
        <v>Tyler McCosby</v>
      </c>
      <c r="G217" s="159" t="str">
        <f>+VLOOKUP(E217,Participants!$A$1:$F$1449,4,FALSE)</f>
        <v>BFS</v>
      </c>
      <c r="H217" s="159" t="str">
        <f>+VLOOKUP(E217,Participants!$A$1:$F$1449,5,FALSE)</f>
        <v>M</v>
      </c>
      <c r="I217" s="159">
        <f>+VLOOKUP(E217,Participants!$A$1:$F$1449,3,FALSE)</f>
        <v>4</v>
      </c>
      <c r="J217" s="159" t="str">
        <f>+VLOOKUP(E217,Participants!$A$1:$G$1449,7,FALSE)</f>
        <v>DEV2M</v>
      </c>
      <c r="K217" s="179">
        <f t="shared" si="5"/>
        <v>21</v>
      </c>
      <c r="L217" s="159"/>
    </row>
    <row r="218" spans="1:12" ht="17.100000000000001" customHeight="1">
      <c r="A218" s="161" t="s">
        <v>0</v>
      </c>
      <c r="B218" s="162">
        <v>32</v>
      </c>
      <c r="C218" s="163">
        <v>8.9499999999999993</v>
      </c>
      <c r="D218" s="162">
        <v>6</v>
      </c>
      <c r="E218" s="165">
        <v>1048</v>
      </c>
      <c r="F218" s="166" t="str">
        <f>+VLOOKUP(E218,Participants!$A$1:$F$1449,2,FALSE)</f>
        <v>Oliver Bodart</v>
      </c>
      <c r="G218" s="166" t="str">
        <f>+VLOOKUP(E218,Participants!$A$1:$F$1449,4,FALSE)</f>
        <v>JFK</v>
      </c>
      <c r="H218" s="166" t="str">
        <f>+VLOOKUP(E218,Participants!$A$1:$F$1449,5,FALSE)</f>
        <v>M</v>
      </c>
      <c r="I218" s="166">
        <f>+VLOOKUP(E218,Participants!$A$1:$F$1449,3,FALSE)</f>
        <v>4</v>
      </c>
      <c r="J218" s="166" t="str">
        <f>+VLOOKUP(E218,Participants!$A$1:$G$1449,7,FALSE)</f>
        <v>DEV2M</v>
      </c>
      <c r="K218" s="179">
        <f t="shared" si="5"/>
        <v>22</v>
      </c>
      <c r="L218" s="166"/>
    </row>
    <row r="219" spans="1:12" ht="17.100000000000001" customHeight="1">
      <c r="A219" s="161" t="s">
        <v>0</v>
      </c>
      <c r="B219" s="162">
        <v>33</v>
      </c>
      <c r="C219" s="163">
        <v>8.9499999999999993</v>
      </c>
      <c r="D219" s="162">
        <v>5</v>
      </c>
      <c r="E219" s="165">
        <v>369</v>
      </c>
      <c r="F219" s="166" t="str">
        <f>+VLOOKUP(E219,Participants!$A$1:$F$1449,2,FALSE)</f>
        <v>Dominic Shaffer</v>
      </c>
      <c r="G219" s="166" t="str">
        <f>+VLOOKUP(E219,Participants!$A$1:$F$1449,4,FALSE)</f>
        <v>BCS</v>
      </c>
      <c r="H219" s="166" t="str">
        <f>+VLOOKUP(E219,Participants!$A$1:$F$1449,5,FALSE)</f>
        <v>M</v>
      </c>
      <c r="I219" s="166">
        <f>+VLOOKUP(E219,Participants!$A$1:$F$1449,3,FALSE)</f>
        <v>4</v>
      </c>
      <c r="J219" s="166" t="str">
        <f>+VLOOKUP(E219,Participants!$A$1:$G$1449,7,FALSE)</f>
        <v>DEV2M</v>
      </c>
      <c r="K219" s="179">
        <f t="shared" si="5"/>
        <v>23</v>
      </c>
      <c r="L219" s="166"/>
    </row>
    <row r="220" spans="1:12" ht="17.100000000000001" customHeight="1">
      <c r="A220" s="155" t="s">
        <v>0</v>
      </c>
      <c r="B220" s="156">
        <v>25</v>
      </c>
      <c r="C220" s="157">
        <v>8.9700000000000006</v>
      </c>
      <c r="D220" s="156">
        <v>5</v>
      </c>
      <c r="E220" s="158">
        <v>923</v>
      </c>
      <c r="F220" s="159" t="str">
        <f>+VLOOKUP(E220,Participants!$A$1:$F$1449,2,FALSE)</f>
        <v>Jude Caliguiri</v>
      </c>
      <c r="G220" s="159" t="str">
        <f>+VLOOKUP(E220,Participants!$A$1:$F$1449,4,FALSE)</f>
        <v>BTA</v>
      </c>
      <c r="H220" s="159" t="str">
        <f>+VLOOKUP(E220,Participants!$A$1:$F$1449,5,FALSE)</f>
        <v>M</v>
      </c>
      <c r="I220" s="159">
        <f>+VLOOKUP(E220,Participants!$A$1:$F$1449,3,FALSE)</f>
        <v>3</v>
      </c>
      <c r="J220" s="159" t="str">
        <f>+VLOOKUP(E220,Participants!$A$1:$G$1449,7,FALSE)</f>
        <v>DEV2M</v>
      </c>
      <c r="K220" s="179">
        <f t="shared" si="5"/>
        <v>24</v>
      </c>
      <c r="L220" s="159"/>
    </row>
    <row r="221" spans="1:12" ht="17.100000000000001" customHeight="1">
      <c r="A221" s="161" t="s">
        <v>0</v>
      </c>
      <c r="B221" s="162">
        <v>32</v>
      </c>
      <c r="C221" s="163">
        <v>8.99</v>
      </c>
      <c r="D221" s="162">
        <v>5</v>
      </c>
      <c r="E221" s="165">
        <v>1217</v>
      </c>
      <c r="F221" s="166" t="str">
        <f>+VLOOKUP(E221,Participants!$A$1:$F$1449,2,FALSE)</f>
        <v>Gavin Galket</v>
      </c>
      <c r="G221" s="166" t="str">
        <f>+VLOOKUP(E221,Participants!$A$1:$F$1449,4,FALSE)</f>
        <v>JBS</v>
      </c>
      <c r="H221" s="166" t="str">
        <f>+VLOOKUP(E221,Participants!$A$1:$F$1449,5,FALSE)</f>
        <v>M</v>
      </c>
      <c r="I221" s="166">
        <f>+VLOOKUP(E221,Participants!$A$1:$F$1449,3,FALSE)</f>
        <v>4</v>
      </c>
      <c r="J221" s="166" t="str">
        <f>+VLOOKUP(E221,Participants!$A$1:$G$1449,7,FALSE)</f>
        <v>DEV2M</v>
      </c>
      <c r="K221" s="179">
        <f t="shared" si="5"/>
        <v>25</v>
      </c>
      <c r="L221" s="166"/>
    </row>
    <row r="222" spans="1:12" ht="17.100000000000001" customHeight="1">
      <c r="A222" s="161" t="s">
        <v>0</v>
      </c>
      <c r="B222" s="162">
        <v>32</v>
      </c>
      <c r="C222" s="163">
        <v>9</v>
      </c>
      <c r="D222" s="162">
        <v>4</v>
      </c>
      <c r="E222" s="165">
        <v>6</v>
      </c>
      <c r="F222" s="166" t="str">
        <f>+VLOOKUP(E222,Participants!$A$1:$F$1449,2,FALSE)</f>
        <v>Rylan Greene</v>
      </c>
      <c r="G222" s="166" t="str">
        <f>+VLOOKUP(E222,Participants!$A$1:$F$1449,4,FALSE)</f>
        <v>BFS</v>
      </c>
      <c r="H222" s="166" t="str">
        <f>+VLOOKUP(E222,Participants!$A$1:$F$1449,5,FALSE)</f>
        <v>M</v>
      </c>
      <c r="I222" s="166">
        <f>+VLOOKUP(E222,Participants!$A$1:$F$1449,3,FALSE)</f>
        <v>3</v>
      </c>
      <c r="J222" s="166" t="str">
        <f>+VLOOKUP(E222,Participants!$A$1:$G$1449,7,FALSE)</f>
        <v>DEV2M</v>
      </c>
      <c r="K222" s="179">
        <f t="shared" si="5"/>
        <v>26</v>
      </c>
      <c r="L222" s="166"/>
    </row>
    <row r="223" spans="1:12" ht="17.100000000000001" customHeight="1">
      <c r="A223" s="161" t="s">
        <v>0</v>
      </c>
      <c r="B223" s="162">
        <v>35</v>
      </c>
      <c r="C223" s="163">
        <v>9</v>
      </c>
      <c r="D223" s="164">
        <v>2</v>
      </c>
      <c r="E223" s="165">
        <v>713</v>
      </c>
      <c r="F223" s="166" t="str">
        <f>+VLOOKUP(E223,Participants!$A$1:$F$1449,2,FALSE)</f>
        <v>Wyatt Walsh</v>
      </c>
      <c r="G223" s="166" t="str">
        <f>+VLOOKUP(E223,Participants!$A$1:$F$1449,4,FALSE)</f>
        <v>HTS</v>
      </c>
      <c r="H223" s="166" t="str">
        <f>+VLOOKUP(E223,Participants!$A$1:$F$1449,5,FALSE)</f>
        <v>M</v>
      </c>
      <c r="I223" s="166">
        <f>+VLOOKUP(E223,Participants!$A$1:$F$1449,3,FALSE)</f>
        <v>3</v>
      </c>
      <c r="J223" s="166" t="str">
        <f>+VLOOKUP(E223,Participants!$A$1:$G$1449,7,FALSE)</f>
        <v>DEV2M</v>
      </c>
      <c r="K223" s="179">
        <f t="shared" si="5"/>
        <v>27</v>
      </c>
      <c r="L223" s="170"/>
    </row>
    <row r="224" spans="1:12" ht="17.100000000000001" customHeight="1">
      <c r="A224" s="161" t="s">
        <v>0</v>
      </c>
      <c r="B224" s="162">
        <v>32</v>
      </c>
      <c r="C224" s="163">
        <v>9.02</v>
      </c>
      <c r="D224" s="162">
        <v>1</v>
      </c>
      <c r="E224" s="165">
        <v>844</v>
      </c>
      <c r="F224" s="166" t="str">
        <f>+VLOOKUP(E224,Participants!$A$1:$F$1449,2,FALSE)</f>
        <v>CHELLO McCLINTOK</v>
      </c>
      <c r="G224" s="166" t="str">
        <f>+VLOOKUP(E224,Participants!$A$1:$F$1449,4,FALSE)</f>
        <v>SYL</v>
      </c>
      <c r="H224" s="166" t="str">
        <f>+VLOOKUP(E224,Participants!$A$1:$F$1449,5,FALSE)</f>
        <v>M</v>
      </c>
      <c r="I224" s="166">
        <f>+VLOOKUP(E224,Participants!$A$1:$F$1449,3,FALSE)</f>
        <v>4</v>
      </c>
      <c r="J224" s="166" t="str">
        <f>+VLOOKUP(E224,Participants!$A$1:$G$1449,7,FALSE)</f>
        <v>DEV2M</v>
      </c>
      <c r="K224" s="179">
        <f t="shared" si="5"/>
        <v>28</v>
      </c>
      <c r="L224" s="166"/>
    </row>
    <row r="225" spans="1:12" ht="17.100000000000001" customHeight="1">
      <c r="A225" s="161" t="s">
        <v>0</v>
      </c>
      <c r="B225" s="162">
        <v>33</v>
      </c>
      <c r="C225" s="163">
        <v>9.0299999999999994</v>
      </c>
      <c r="D225" s="162">
        <v>2</v>
      </c>
      <c r="E225" s="165">
        <v>349</v>
      </c>
      <c r="F225" s="166" t="str">
        <f>+VLOOKUP(E225,Participants!$A$1:$F$1449,2,FALSE)</f>
        <v>Noah Weiland</v>
      </c>
      <c r="G225" s="166" t="str">
        <f>+VLOOKUP(E225,Participants!$A$1:$F$1449,4,FALSE)</f>
        <v>BCS</v>
      </c>
      <c r="H225" s="166" t="str">
        <f>+VLOOKUP(E225,Participants!$A$1:$F$1449,5,FALSE)</f>
        <v>M</v>
      </c>
      <c r="I225" s="166">
        <f>+VLOOKUP(E225,Participants!$A$1:$F$1449,3,FALSE)</f>
        <v>4</v>
      </c>
      <c r="J225" s="166" t="str">
        <f>+VLOOKUP(E225,Participants!$A$1:$G$1449,7,FALSE)</f>
        <v>DEV2M</v>
      </c>
      <c r="K225" s="179">
        <f t="shared" si="5"/>
        <v>29</v>
      </c>
      <c r="L225" s="166"/>
    </row>
    <row r="226" spans="1:12" ht="17.100000000000001" customHeight="1">
      <c r="A226" s="161" t="s">
        <v>0</v>
      </c>
      <c r="B226" s="162">
        <v>30</v>
      </c>
      <c r="C226" s="168">
        <v>9.0500000000000007</v>
      </c>
      <c r="D226" s="162">
        <v>7</v>
      </c>
      <c r="E226" s="165">
        <v>1101</v>
      </c>
      <c r="F226" s="166" t="str">
        <f>+VLOOKUP(E226,Participants!$A$1:$F$1449,2,FALSE)</f>
        <v>Matthew McGrath</v>
      </c>
      <c r="G226" s="166" t="str">
        <f>+VLOOKUP(E226,Participants!$A$1:$F$1449,4,FALSE)</f>
        <v>AAC</v>
      </c>
      <c r="H226" s="166" t="str">
        <f>+VLOOKUP(E226,Participants!$A$1:$F$1449,5,FALSE)</f>
        <v>M</v>
      </c>
      <c r="I226" s="166">
        <f>+VLOOKUP(E226,Participants!$A$1:$F$1449,3,FALSE)</f>
        <v>4</v>
      </c>
      <c r="J226" s="166" t="str">
        <f>+VLOOKUP(E226,Participants!$A$1:$G$1449,7,FALSE)</f>
        <v>DEV2M</v>
      </c>
      <c r="K226" s="179">
        <f t="shared" si="5"/>
        <v>30</v>
      </c>
      <c r="L226" s="166"/>
    </row>
    <row r="227" spans="1:12" ht="17.100000000000001" customHeight="1">
      <c r="A227" s="161" t="s">
        <v>0</v>
      </c>
      <c r="B227" s="162">
        <v>26</v>
      </c>
      <c r="C227" s="168">
        <v>9.09</v>
      </c>
      <c r="D227" s="162">
        <v>4</v>
      </c>
      <c r="E227" s="165">
        <v>897</v>
      </c>
      <c r="F227" s="166" t="str">
        <f>+VLOOKUP(E227,Participants!$A$1:$F$1449,2,FALSE)</f>
        <v>Noah Simone</v>
      </c>
      <c r="G227" s="166" t="str">
        <f>+VLOOKUP(E227,Participants!$A$1:$F$1449,4,FALSE)</f>
        <v>MOSS</v>
      </c>
      <c r="H227" s="166" t="str">
        <f>+VLOOKUP(E227,Participants!$A$1:$F$1449,5,FALSE)</f>
        <v>M</v>
      </c>
      <c r="I227" s="166">
        <f>+VLOOKUP(E227,Participants!$A$1:$F$1449,3,FALSE)</f>
        <v>3</v>
      </c>
      <c r="J227" s="166" t="str">
        <f>+VLOOKUP(E227,Participants!$A$1:$G$1449,7,FALSE)</f>
        <v>DEV2M</v>
      </c>
      <c r="K227" s="179">
        <f t="shared" si="5"/>
        <v>31</v>
      </c>
      <c r="L227" s="166"/>
    </row>
    <row r="228" spans="1:12" ht="17.100000000000001" customHeight="1">
      <c r="A228" s="155" t="s">
        <v>0</v>
      </c>
      <c r="B228" s="156">
        <v>29</v>
      </c>
      <c r="C228" s="157">
        <v>9.09</v>
      </c>
      <c r="D228" s="156">
        <v>1</v>
      </c>
      <c r="E228" s="158">
        <v>209</v>
      </c>
      <c r="F228" s="159" t="str">
        <f>+VLOOKUP(E228,Participants!$A$1:$F$1449,2,FALSE)</f>
        <v>John Howe</v>
      </c>
      <c r="G228" s="159" t="str">
        <f>+VLOOKUP(E228,Participants!$A$1:$F$1449,4,FALSE)</f>
        <v>CDT</v>
      </c>
      <c r="H228" s="159" t="str">
        <f>+VLOOKUP(E228,Participants!$A$1:$F$1449,5,FALSE)</f>
        <v>M</v>
      </c>
      <c r="I228" s="159">
        <f>+VLOOKUP(E228,Participants!$A$1:$F$1449,3,FALSE)</f>
        <v>3</v>
      </c>
      <c r="J228" s="159" t="str">
        <f>+VLOOKUP(E228,Participants!$A$1:$G$1449,7,FALSE)</f>
        <v>DEV2M</v>
      </c>
      <c r="K228" s="179">
        <f t="shared" si="5"/>
        <v>32</v>
      </c>
      <c r="L228" s="159"/>
    </row>
    <row r="229" spans="1:12" ht="17.100000000000001" customHeight="1">
      <c r="A229" s="161" t="s">
        <v>0</v>
      </c>
      <c r="B229" s="162">
        <v>28</v>
      </c>
      <c r="C229" s="168">
        <v>9.1199999999999992</v>
      </c>
      <c r="D229" s="162">
        <v>5</v>
      </c>
      <c r="E229" s="165">
        <v>1099</v>
      </c>
      <c r="F229" s="166" t="str">
        <f>+VLOOKUP(E229,Participants!$A$1:$F$1449,2,FALSE)</f>
        <v>Linus Burchill</v>
      </c>
      <c r="G229" s="166" t="str">
        <f>+VLOOKUP(E229,Participants!$A$1:$F$1449,4,FALSE)</f>
        <v>AAC</v>
      </c>
      <c r="H229" s="166" t="str">
        <f>+VLOOKUP(E229,Participants!$A$1:$F$1449,5,FALSE)</f>
        <v>M</v>
      </c>
      <c r="I229" s="166">
        <f>+VLOOKUP(E229,Participants!$A$1:$F$1449,3,FALSE)</f>
        <v>3</v>
      </c>
      <c r="J229" s="166" t="str">
        <f>+VLOOKUP(E229,Participants!$A$1:$G$1449,7,FALSE)</f>
        <v>DEV2M</v>
      </c>
      <c r="K229" s="179">
        <f t="shared" si="5"/>
        <v>33</v>
      </c>
      <c r="L229" s="166"/>
    </row>
    <row r="230" spans="1:12" ht="17.100000000000001" customHeight="1">
      <c r="A230" s="161" t="s">
        <v>0</v>
      </c>
      <c r="B230" s="162">
        <v>34</v>
      </c>
      <c r="C230" s="163">
        <v>9.15</v>
      </c>
      <c r="D230" s="164">
        <v>1</v>
      </c>
      <c r="E230" s="165">
        <v>706</v>
      </c>
      <c r="F230" s="166" t="str">
        <f>+VLOOKUP(E230,Participants!$A$1:$F$1449,2,FALSE)</f>
        <v>Alexander Smith</v>
      </c>
      <c r="G230" s="166" t="str">
        <f>+VLOOKUP(E230,Participants!$A$1:$F$1449,4,FALSE)</f>
        <v>HTS</v>
      </c>
      <c r="H230" s="166" t="str">
        <f>+VLOOKUP(E230,Participants!$A$1:$F$1449,5,FALSE)</f>
        <v>M</v>
      </c>
      <c r="I230" s="166">
        <f>+VLOOKUP(E230,Participants!$A$1:$F$1449,3,FALSE)</f>
        <v>4</v>
      </c>
      <c r="J230" s="166" t="str">
        <f>+VLOOKUP(E230,Participants!$A$1:$G$1449,7,FALSE)</f>
        <v>DEV2M</v>
      </c>
      <c r="K230" s="179">
        <f t="shared" si="5"/>
        <v>34</v>
      </c>
      <c r="L230" s="170"/>
    </row>
    <row r="231" spans="1:12" ht="17.100000000000001" customHeight="1">
      <c r="A231" s="155" t="s">
        <v>0</v>
      </c>
      <c r="B231" s="156">
        <v>27</v>
      </c>
      <c r="C231" s="157">
        <v>9.19</v>
      </c>
      <c r="D231" s="156">
        <v>6</v>
      </c>
      <c r="E231" s="158">
        <v>1102</v>
      </c>
      <c r="F231" s="159" t="str">
        <f>+VLOOKUP(E231,Participants!$A$1:$F$1449,2,FALSE)</f>
        <v>Michael Richthammer</v>
      </c>
      <c r="G231" s="159" t="str">
        <f>+VLOOKUP(E231,Participants!$A$1:$F$1449,4,FALSE)</f>
        <v>AAC</v>
      </c>
      <c r="H231" s="159" t="str">
        <f>+VLOOKUP(E231,Participants!$A$1:$F$1449,5,FALSE)</f>
        <v>M</v>
      </c>
      <c r="I231" s="159">
        <f>+VLOOKUP(E231,Participants!$A$1:$F$1449,3,FALSE)</f>
        <v>3</v>
      </c>
      <c r="J231" s="159" t="str">
        <f>+VLOOKUP(E231,Participants!$A$1:$G$1449,7,FALSE)</f>
        <v>DEV2M</v>
      </c>
      <c r="K231" s="179">
        <f t="shared" si="5"/>
        <v>35</v>
      </c>
      <c r="L231" s="159"/>
    </row>
    <row r="232" spans="1:12" ht="17.100000000000001" customHeight="1">
      <c r="A232" s="161" t="s">
        <v>0</v>
      </c>
      <c r="B232" s="162">
        <v>32</v>
      </c>
      <c r="C232" s="163">
        <v>9.23</v>
      </c>
      <c r="D232" s="162">
        <v>8</v>
      </c>
      <c r="E232" s="165">
        <v>1070</v>
      </c>
      <c r="F232" s="166" t="str">
        <f>+VLOOKUP(E232,Participants!$A$1:$F$1449,2,FALSE)</f>
        <v>JJ Bieranowsji</v>
      </c>
      <c r="G232" s="166" t="str">
        <f>+VLOOKUP(E232,Participants!$A$1:$F$1449,4,FALSE)</f>
        <v>JFK</v>
      </c>
      <c r="H232" s="166" t="str">
        <f>+VLOOKUP(E232,Participants!$A$1:$F$1449,5,FALSE)</f>
        <v>M</v>
      </c>
      <c r="I232" s="166">
        <f>+VLOOKUP(E232,Participants!$A$1:$F$1449,3,FALSE)</f>
        <v>4</v>
      </c>
      <c r="J232" s="166" t="str">
        <f>+VLOOKUP(E232,Participants!$A$1:$G$1449,7,FALSE)</f>
        <v>DEV2M</v>
      </c>
      <c r="K232" s="179">
        <f t="shared" si="5"/>
        <v>36</v>
      </c>
      <c r="L232" s="166"/>
    </row>
    <row r="233" spans="1:12" ht="17.100000000000001" customHeight="1">
      <c r="A233" s="161" t="s">
        <v>0</v>
      </c>
      <c r="B233" s="162">
        <v>33</v>
      </c>
      <c r="C233" s="163">
        <v>9.23</v>
      </c>
      <c r="D233" s="162">
        <v>6</v>
      </c>
      <c r="E233" s="165">
        <v>268</v>
      </c>
      <c r="F233" s="166" t="str">
        <f>+VLOOKUP(E233,Participants!$A$1:$F$1449,2,FALSE)</f>
        <v>Amir Hightower</v>
      </c>
      <c r="G233" s="166" t="str">
        <f>+VLOOKUP(E233,Participants!$A$1:$F$1449,4,FALSE)</f>
        <v>NCA</v>
      </c>
      <c r="H233" s="166" t="str">
        <f>+VLOOKUP(E233,Participants!$A$1:$F$1449,5,FALSE)</f>
        <v>M</v>
      </c>
      <c r="I233" s="166">
        <f>+VLOOKUP(E233,Participants!$A$1:$F$1449,3,FALSE)</f>
        <v>4</v>
      </c>
      <c r="J233" s="166" t="str">
        <f>+VLOOKUP(E233,Participants!$A$1:$G$1449,7,FALSE)</f>
        <v>DEV2M</v>
      </c>
      <c r="K233" s="179">
        <f t="shared" si="5"/>
        <v>37</v>
      </c>
      <c r="L233" s="166"/>
    </row>
    <row r="234" spans="1:12" ht="17.100000000000001" customHeight="1">
      <c r="A234" s="161" t="s">
        <v>0</v>
      </c>
      <c r="B234" s="162">
        <v>34</v>
      </c>
      <c r="C234" s="163">
        <v>9.23</v>
      </c>
      <c r="D234" s="164">
        <v>3</v>
      </c>
      <c r="E234" s="165">
        <v>345</v>
      </c>
      <c r="F234" s="166" t="str">
        <f>+VLOOKUP(E234,Participants!$A$1:$F$1449,2,FALSE)</f>
        <v>Brendan Eicher</v>
      </c>
      <c r="G234" s="166" t="str">
        <f>+VLOOKUP(E234,Participants!$A$1:$F$1449,4,FALSE)</f>
        <v>BCS</v>
      </c>
      <c r="H234" s="166" t="str">
        <f>+VLOOKUP(E234,Participants!$A$1:$F$1449,5,FALSE)</f>
        <v>M</v>
      </c>
      <c r="I234" s="166">
        <f>+VLOOKUP(E234,Participants!$A$1:$F$1449,3,FALSE)</f>
        <v>4</v>
      </c>
      <c r="J234" s="166" t="str">
        <f>+VLOOKUP(E234,Participants!$A$1:$G$1449,7,FALSE)</f>
        <v>DEV2M</v>
      </c>
      <c r="K234" s="179">
        <f t="shared" si="5"/>
        <v>38</v>
      </c>
      <c r="L234" s="170"/>
    </row>
    <row r="235" spans="1:12" ht="17.100000000000001" customHeight="1">
      <c r="A235" s="155" t="s">
        <v>0</v>
      </c>
      <c r="B235" s="156">
        <v>25</v>
      </c>
      <c r="C235" s="157">
        <v>9.24</v>
      </c>
      <c r="D235" s="156">
        <v>8</v>
      </c>
      <c r="E235" s="158">
        <v>1044</v>
      </c>
      <c r="F235" s="159" t="str">
        <f>+VLOOKUP(E235,Participants!$A$1:$F$1449,2,FALSE)</f>
        <v>Jacob Startare</v>
      </c>
      <c r="G235" s="159" t="str">
        <f>+VLOOKUP(E235,Participants!$A$1:$F$1449,4,FALSE)</f>
        <v>JFK</v>
      </c>
      <c r="H235" s="159" t="str">
        <f>+VLOOKUP(E235,Participants!$A$1:$F$1449,5,FALSE)</f>
        <v>M</v>
      </c>
      <c r="I235" s="159">
        <f>+VLOOKUP(E235,Participants!$A$1:$F$1449,3,FALSE)</f>
        <v>3</v>
      </c>
      <c r="J235" s="159" t="str">
        <f>+VLOOKUP(E235,Participants!$A$1:$G$1449,7,FALSE)</f>
        <v>DEV2M</v>
      </c>
      <c r="K235" s="179">
        <f t="shared" si="5"/>
        <v>39</v>
      </c>
      <c r="L235" s="159"/>
    </row>
    <row r="236" spans="1:12" ht="17.100000000000001" customHeight="1">
      <c r="A236" s="155" t="s">
        <v>0</v>
      </c>
      <c r="B236" s="156">
        <v>27</v>
      </c>
      <c r="C236" s="157">
        <v>9.24</v>
      </c>
      <c r="D236" s="156">
        <v>3</v>
      </c>
      <c r="E236" s="158">
        <v>123</v>
      </c>
      <c r="F236" s="159" t="str">
        <f>+VLOOKUP(E236,Participants!$A$1:$F$1449,2,FALSE)</f>
        <v>Brayden Wilhelm</v>
      </c>
      <c r="G236" s="159" t="str">
        <f>+VLOOKUP(E236,Participants!$A$1:$F$1449,4,FALSE)</f>
        <v>OLBS</v>
      </c>
      <c r="H236" s="159" t="str">
        <f>+VLOOKUP(E236,Participants!$A$1:$F$1449,5,FALSE)</f>
        <v>M</v>
      </c>
      <c r="I236" s="159">
        <f>+VLOOKUP(E236,Participants!$A$1:$F$1449,3,FALSE)</f>
        <v>3</v>
      </c>
      <c r="J236" s="159" t="str">
        <f>+VLOOKUP(E236,Participants!$A$1:$G$1449,7,FALSE)</f>
        <v>DEV2M</v>
      </c>
      <c r="K236" s="179">
        <f t="shared" si="5"/>
        <v>40</v>
      </c>
      <c r="L236" s="159"/>
    </row>
    <row r="237" spans="1:12" ht="17.100000000000001" customHeight="1">
      <c r="A237" s="161" t="s">
        <v>0</v>
      </c>
      <c r="B237" s="162">
        <v>26</v>
      </c>
      <c r="C237" s="168">
        <v>9.33</v>
      </c>
      <c r="D237" s="162">
        <v>1</v>
      </c>
      <c r="E237" s="165">
        <v>1045</v>
      </c>
      <c r="F237" s="166" t="str">
        <f>+VLOOKUP(E237,Participants!$A$1:$F$1449,2,FALSE)</f>
        <v>Luca Mariana</v>
      </c>
      <c r="G237" s="166" t="str">
        <f>+VLOOKUP(E237,Participants!$A$1:$F$1449,4,FALSE)</f>
        <v>JFK</v>
      </c>
      <c r="H237" s="166" t="str">
        <f>+VLOOKUP(E237,Participants!$A$1:$F$1449,5,FALSE)</f>
        <v>M</v>
      </c>
      <c r="I237" s="166">
        <f>+VLOOKUP(E237,Participants!$A$1:$F$1449,3,FALSE)</f>
        <v>3</v>
      </c>
      <c r="J237" s="166" t="str">
        <f>+VLOOKUP(E237,Participants!$A$1:$G$1449,7,FALSE)</f>
        <v>DEV2M</v>
      </c>
      <c r="K237" s="179">
        <f t="shared" si="5"/>
        <v>41</v>
      </c>
      <c r="L237" s="166"/>
    </row>
    <row r="238" spans="1:12" ht="17.100000000000001" customHeight="1">
      <c r="A238" s="161" t="s">
        <v>0</v>
      </c>
      <c r="B238" s="162">
        <v>32</v>
      </c>
      <c r="C238" s="163">
        <v>9.3699999999999992</v>
      </c>
      <c r="D238" s="162">
        <v>2</v>
      </c>
      <c r="E238" s="165">
        <v>348</v>
      </c>
      <c r="F238" s="166" t="str">
        <f>+VLOOKUP(E238,Participants!$A$1:$F$1449,2,FALSE)</f>
        <v>Noah Simmons</v>
      </c>
      <c r="G238" s="166" t="str">
        <f>+VLOOKUP(E238,Participants!$A$1:$F$1449,4,FALSE)</f>
        <v>BCS</v>
      </c>
      <c r="H238" s="166" t="str">
        <f>+VLOOKUP(E238,Participants!$A$1:$F$1449,5,FALSE)</f>
        <v>M</v>
      </c>
      <c r="I238" s="166">
        <f>+VLOOKUP(E238,Participants!$A$1:$F$1449,3,FALSE)</f>
        <v>3</v>
      </c>
      <c r="J238" s="166" t="str">
        <f>+VLOOKUP(E238,Participants!$A$1:$G$1449,7,FALSE)</f>
        <v>DEV2M</v>
      </c>
      <c r="K238" s="179">
        <f t="shared" si="5"/>
        <v>42</v>
      </c>
      <c r="L238" s="166"/>
    </row>
    <row r="239" spans="1:12" ht="17.100000000000001" customHeight="1">
      <c r="A239" s="161" t="s">
        <v>0</v>
      </c>
      <c r="B239" s="162">
        <v>32</v>
      </c>
      <c r="C239" s="163">
        <v>9.4</v>
      </c>
      <c r="D239" s="162">
        <v>7</v>
      </c>
      <c r="E239" s="165">
        <v>736</v>
      </c>
      <c r="F239" s="166" t="str">
        <f>+VLOOKUP(E239,Participants!$A$1:$F$1449,2,FALSE)</f>
        <v>Marco Buzzard</v>
      </c>
      <c r="G239" s="166" t="str">
        <f>+VLOOKUP(E239,Participants!$A$1:$F$1449,4,FALSE)</f>
        <v>HTS</v>
      </c>
      <c r="H239" s="166" t="str">
        <f>+VLOOKUP(E239,Participants!$A$1:$F$1449,5,FALSE)</f>
        <v>M</v>
      </c>
      <c r="I239" s="166">
        <f>+VLOOKUP(E239,Participants!$A$1:$F$1449,3,FALSE)</f>
        <v>4</v>
      </c>
      <c r="J239" s="166" t="str">
        <f>+VLOOKUP(E239,Participants!$A$1:$G$1449,7,FALSE)</f>
        <v>DEV2M</v>
      </c>
      <c r="K239" s="179">
        <f t="shared" si="5"/>
        <v>43</v>
      </c>
      <c r="L239" s="166"/>
    </row>
    <row r="240" spans="1:12" ht="17.100000000000001" customHeight="1">
      <c r="A240" s="155" t="s">
        <v>0</v>
      </c>
      <c r="B240" s="156">
        <v>29</v>
      </c>
      <c r="C240" s="157">
        <v>9.41</v>
      </c>
      <c r="D240" s="156">
        <v>8</v>
      </c>
      <c r="E240" s="158">
        <v>711</v>
      </c>
      <c r="F240" s="159" t="str">
        <f>+VLOOKUP(E240,Participants!$A$1:$F$1449,2,FALSE)</f>
        <v>Owen Ireland</v>
      </c>
      <c r="G240" s="159" t="str">
        <f>+VLOOKUP(E240,Participants!$A$1:$F$1449,4,FALSE)</f>
        <v>HTS</v>
      </c>
      <c r="H240" s="159" t="str">
        <f>+VLOOKUP(E240,Participants!$A$1:$F$1449,5,FALSE)</f>
        <v>M</v>
      </c>
      <c r="I240" s="159">
        <f>+VLOOKUP(E240,Participants!$A$1:$F$1449,3,FALSE)</f>
        <v>4</v>
      </c>
      <c r="J240" s="159" t="str">
        <f>+VLOOKUP(E240,Participants!$A$1:$G$1449,7,FALSE)</f>
        <v>DEV2M</v>
      </c>
      <c r="K240" s="179">
        <f t="shared" si="5"/>
        <v>44</v>
      </c>
      <c r="L240" s="159"/>
    </row>
    <row r="241" spans="1:12" ht="17.100000000000001" customHeight="1">
      <c r="A241" s="155" t="s">
        <v>0</v>
      </c>
      <c r="B241" s="156">
        <v>27</v>
      </c>
      <c r="C241" s="157">
        <v>9.43</v>
      </c>
      <c r="D241" s="156">
        <v>5</v>
      </c>
      <c r="E241" s="158">
        <v>802</v>
      </c>
      <c r="F241" s="159" t="str">
        <f>+VLOOKUP(E241,Participants!$A$1:$F$1449,2,FALSE)</f>
        <v>Carter Cizauskas</v>
      </c>
      <c r="G241" s="159" t="str">
        <f>+VLOOKUP(E241,Participants!$A$1:$F$1449,4,FALSE)</f>
        <v>GAB</v>
      </c>
      <c r="H241" s="159" t="str">
        <f>+VLOOKUP(E241,Participants!$A$1:$F$1449,5,FALSE)</f>
        <v>M</v>
      </c>
      <c r="I241" s="159">
        <f>+VLOOKUP(E241,Participants!$A$1:$F$1449,3,FALSE)</f>
        <v>3</v>
      </c>
      <c r="J241" s="159" t="str">
        <f>+VLOOKUP(E241,Participants!$A$1:$G$1449,7,FALSE)</f>
        <v>DEV2M</v>
      </c>
      <c r="K241" s="179">
        <f t="shared" si="5"/>
        <v>45</v>
      </c>
      <c r="L241" s="159"/>
    </row>
    <row r="242" spans="1:12" ht="17.100000000000001" customHeight="1">
      <c r="A242" s="161" t="s">
        <v>0</v>
      </c>
      <c r="B242" s="162">
        <v>26</v>
      </c>
      <c r="C242" s="168">
        <v>9.4600000000000009</v>
      </c>
      <c r="D242" s="162">
        <v>8</v>
      </c>
      <c r="E242" s="165">
        <v>1328</v>
      </c>
      <c r="F242" s="166" t="str">
        <f>+VLOOKUP(E242,Participants!$A$1:$F$1449,2,FALSE)</f>
        <v>Paul Mocker</v>
      </c>
      <c r="G242" s="166" t="str">
        <f>+VLOOKUP(E242,Participants!$A$1:$F$1449,4,FALSE)</f>
        <v>ECS</v>
      </c>
      <c r="H242" s="166" t="str">
        <f>+VLOOKUP(E242,Participants!$A$1:$F$1449,5,FALSE)</f>
        <v>M</v>
      </c>
      <c r="I242" s="166">
        <f>+VLOOKUP(E242,Participants!$A$1:$F$1449,3,FALSE)</f>
        <v>3</v>
      </c>
      <c r="J242" s="166" t="str">
        <f>+VLOOKUP(E242,Participants!$A$1:$G$1449,7,FALSE)</f>
        <v>DEV2M</v>
      </c>
      <c r="K242" s="179">
        <f t="shared" si="5"/>
        <v>46</v>
      </c>
      <c r="L242" s="166"/>
    </row>
    <row r="243" spans="1:12" ht="17.100000000000001" customHeight="1">
      <c r="A243" s="161" t="s">
        <v>0</v>
      </c>
      <c r="B243" s="162">
        <v>33</v>
      </c>
      <c r="C243" s="163">
        <v>9.48</v>
      </c>
      <c r="D243" s="162">
        <v>1</v>
      </c>
      <c r="E243" s="165">
        <v>843</v>
      </c>
      <c r="F243" s="166" t="str">
        <f>+VLOOKUP(E243,Participants!$A$1:$F$1449,2,FALSE)</f>
        <v>CAYDEN JOHNSON</v>
      </c>
      <c r="G243" s="166" t="str">
        <f>+VLOOKUP(E243,Participants!$A$1:$F$1449,4,FALSE)</f>
        <v>SYL</v>
      </c>
      <c r="H243" s="166" t="str">
        <f>+VLOOKUP(E243,Participants!$A$1:$F$1449,5,FALSE)</f>
        <v>M</v>
      </c>
      <c r="I243" s="166">
        <f>+VLOOKUP(E243,Participants!$A$1:$F$1449,3,FALSE)</f>
        <v>4</v>
      </c>
      <c r="J243" s="166" t="str">
        <f>+VLOOKUP(E243,Participants!$A$1:$G$1449,7,FALSE)</f>
        <v>DEV2M</v>
      </c>
      <c r="K243" s="179">
        <f t="shared" si="5"/>
        <v>47</v>
      </c>
      <c r="L243" s="166"/>
    </row>
    <row r="244" spans="1:12" ht="17.100000000000001" customHeight="1">
      <c r="A244" s="161" t="s">
        <v>0</v>
      </c>
      <c r="B244" s="162">
        <v>26</v>
      </c>
      <c r="C244" s="168">
        <v>9.5</v>
      </c>
      <c r="D244" s="162">
        <v>3</v>
      </c>
      <c r="E244" s="165">
        <v>1049</v>
      </c>
      <c r="F244" s="166" t="str">
        <f>+VLOOKUP(E244,Participants!$A$1:$F$1449,2,FALSE)</f>
        <v>Peter Mugabo</v>
      </c>
      <c r="G244" s="166" t="str">
        <f>+VLOOKUP(E244,Participants!$A$1:$F$1449,4,FALSE)</f>
        <v>JFK</v>
      </c>
      <c r="H244" s="166" t="str">
        <f>+VLOOKUP(E244,Participants!$A$1:$F$1449,5,FALSE)</f>
        <v>M</v>
      </c>
      <c r="I244" s="166">
        <f>+VLOOKUP(E244,Participants!$A$1:$F$1449,3,FALSE)</f>
        <v>3</v>
      </c>
      <c r="J244" s="166" t="str">
        <f>+VLOOKUP(E244,Participants!$A$1:$G$1449,7,FALSE)</f>
        <v>DEV2M</v>
      </c>
      <c r="K244" s="179">
        <f t="shared" si="5"/>
        <v>48</v>
      </c>
      <c r="L244" s="166"/>
    </row>
    <row r="245" spans="1:12" ht="17.100000000000001" customHeight="1">
      <c r="A245" s="161" t="s">
        <v>0</v>
      </c>
      <c r="B245" s="162">
        <v>28</v>
      </c>
      <c r="C245" s="168">
        <v>9.5500000000000007</v>
      </c>
      <c r="D245" s="162">
        <v>1</v>
      </c>
      <c r="E245" s="165">
        <v>300</v>
      </c>
      <c r="F245" s="166" t="str">
        <f>+VLOOKUP(E245,Participants!$A$1:$F$1449,2,FALSE)</f>
        <v>Lucas Atwood</v>
      </c>
      <c r="G245" s="166" t="str">
        <f>+VLOOKUP(E245,Participants!$A$1:$F$1449,4,FALSE)</f>
        <v>DMA</v>
      </c>
      <c r="H245" s="166" t="str">
        <f>+VLOOKUP(E245,Participants!$A$1:$F$1449,5,FALSE)</f>
        <v>M</v>
      </c>
      <c r="I245" s="166">
        <f>+VLOOKUP(E245,Participants!$A$1:$F$1449,3,FALSE)</f>
        <v>3</v>
      </c>
      <c r="J245" s="166" t="str">
        <f>+VLOOKUP(E245,Participants!$A$1:$G$1449,7,FALSE)</f>
        <v>DEV2M</v>
      </c>
      <c r="K245" s="179">
        <f t="shared" si="5"/>
        <v>49</v>
      </c>
      <c r="L245" s="166"/>
    </row>
    <row r="246" spans="1:12" ht="17.100000000000001" customHeight="1">
      <c r="A246" s="161" t="s">
        <v>0</v>
      </c>
      <c r="B246" s="162">
        <v>28</v>
      </c>
      <c r="C246" s="168">
        <v>9.58</v>
      </c>
      <c r="D246" s="162">
        <v>8</v>
      </c>
      <c r="E246" s="165">
        <v>444</v>
      </c>
      <c r="F246" s="166" t="str">
        <f>+VLOOKUP(E246,Participants!$A$1:$F$1449,2,FALSE)</f>
        <v>Rocco Romano</v>
      </c>
      <c r="G246" s="166" t="str">
        <f>+VLOOKUP(E246,Participants!$A$1:$F$1449,4,FALSE)</f>
        <v>STL</v>
      </c>
      <c r="H246" s="166" t="str">
        <f>+VLOOKUP(E246,Participants!$A$1:$F$1449,5,FALSE)</f>
        <v>M</v>
      </c>
      <c r="I246" s="166">
        <f>+VLOOKUP(E246,Participants!$A$1:$F$1449,3,FALSE)</f>
        <v>3</v>
      </c>
      <c r="J246" s="166" t="str">
        <f>+VLOOKUP(E246,Participants!$A$1:$G$1449,7,FALSE)</f>
        <v>DEV2M</v>
      </c>
      <c r="K246" s="179">
        <f t="shared" si="5"/>
        <v>50</v>
      </c>
      <c r="L246" s="166"/>
    </row>
    <row r="247" spans="1:12" ht="17.100000000000001" customHeight="1">
      <c r="A247" s="155" t="s">
        <v>0</v>
      </c>
      <c r="B247" s="156">
        <v>29</v>
      </c>
      <c r="C247" s="157">
        <v>9.59</v>
      </c>
      <c r="D247" s="156">
        <v>6</v>
      </c>
      <c r="E247" s="158">
        <v>552</v>
      </c>
      <c r="F247" s="159" t="str">
        <f>+VLOOKUP(E247,Participants!$A$1:$F$1449,2,FALSE)</f>
        <v>Jackson Derda</v>
      </c>
      <c r="G247" s="159" t="str">
        <f>+VLOOKUP(E247,Participants!$A$1:$F$1449,4,FALSE)</f>
        <v>STM</v>
      </c>
      <c r="H247" s="159" t="str">
        <f>+VLOOKUP(E247,Participants!$A$1:$F$1449,5,FALSE)</f>
        <v>M</v>
      </c>
      <c r="I247" s="159">
        <f>+VLOOKUP(E247,Participants!$A$1:$F$1449,3,FALSE)</f>
        <v>4</v>
      </c>
      <c r="J247" s="159" t="str">
        <f>+VLOOKUP(E247,Participants!$A$1:$G$1449,7,FALSE)</f>
        <v>DEV2M</v>
      </c>
      <c r="K247" s="179">
        <f t="shared" si="5"/>
        <v>51</v>
      </c>
      <c r="L247" s="159"/>
    </row>
    <row r="248" spans="1:12" ht="17.100000000000001" customHeight="1">
      <c r="A248" s="161" t="s">
        <v>0</v>
      </c>
      <c r="B248" s="162">
        <v>28</v>
      </c>
      <c r="C248" s="168">
        <v>9.6300000000000008</v>
      </c>
      <c r="D248" s="162">
        <v>4</v>
      </c>
      <c r="E248" s="165">
        <v>99</v>
      </c>
      <c r="F248" s="166" t="str">
        <f>+VLOOKUP(E248,Participants!$A$1:$F$1449,2,FALSE)</f>
        <v>Leopold Mosca</v>
      </c>
      <c r="G248" s="166" t="str">
        <f>+VLOOKUP(E248,Participants!$A$1:$F$1449,4,FALSE)</f>
        <v>JAM</v>
      </c>
      <c r="H248" s="166" t="str">
        <f>+VLOOKUP(E248,Participants!$A$1:$F$1449,5,FALSE)</f>
        <v>M</v>
      </c>
      <c r="I248" s="166">
        <f>+VLOOKUP(E248,Participants!$A$1:$F$1449,3,FALSE)</f>
        <v>3</v>
      </c>
      <c r="J248" s="166" t="str">
        <f>+VLOOKUP(E248,Participants!$A$1:$G$1449,7,FALSE)</f>
        <v>DEV2M</v>
      </c>
      <c r="K248" s="179">
        <f t="shared" si="5"/>
        <v>52</v>
      </c>
      <c r="L248" s="166"/>
    </row>
    <row r="249" spans="1:12" ht="17.100000000000001" customHeight="1">
      <c r="A249" s="155" t="s">
        <v>0</v>
      </c>
      <c r="B249" s="156">
        <v>27</v>
      </c>
      <c r="C249" s="157">
        <v>9.64</v>
      </c>
      <c r="D249" s="156">
        <v>4</v>
      </c>
      <c r="E249" s="158">
        <v>174</v>
      </c>
      <c r="F249" s="159" t="str">
        <f>+VLOOKUP(E249,Participants!$A$1:$F$1449,2,FALSE)</f>
        <v xml:space="preserve">Gus Davis </v>
      </c>
      <c r="G249" s="159" t="str">
        <f>+VLOOKUP(E249,Participants!$A$1:$F$1449,4,FALSE)</f>
        <v>PHA</v>
      </c>
      <c r="H249" s="159" t="str">
        <f>+VLOOKUP(E249,Participants!$A$1:$F$1449,5,FALSE)</f>
        <v>M</v>
      </c>
      <c r="I249" s="159">
        <f>+VLOOKUP(E249,Participants!$A$1:$F$1449,3,FALSE)</f>
        <v>3</v>
      </c>
      <c r="J249" s="159" t="str">
        <f>+VLOOKUP(E249,Participants!$A$1:$G$1449,7,FALSE)</f>
        <v>DEV2M</v>
      </c>
      <c r="K249" s="179">
        <f t="shared" si="5"/>
        <v>53</v>
      </c>
      <c r="L249" s="159"/>
    </row>
    <row r="250" spans="1:12" ht="17.100000000000001" customHeight="1">
      <c r="A250" s="155" t="s">
        <v>0</v>
      </c>
      <c r="B250" s="156">
        <v>31</v>
      </c>
      <c r="C250" s="157">
        <v>9.65</v>
      </c>
      <c r="D250" s="156">
        <v>2</v>
      </c>
      <c r="E250" s="158">
        <v>346</v>
      </c>
      <c r="F250" s="159" t="str">
        <f>+VLOOKUP(E250,Participants!$A$1:$F$1449,2,FALSE)</f>
        <v>Drew Weifenbaugh</v>
      </c>
      <c r="G250" s="159" t="str">
        <f>+VLOOKUP(E250,Participants!$A$1:$F$1449,4,FALSE)</f>
        <v>BCS</v>
      </c>
      <c r="H250" s="159" t="str">
        <f>+VLOOKUP(E250,Participants!$A$1:$F$1449,5,FALSE)</f>
        <v>M</v>
      </c>
      <c r="I250" s="159">
        <f>+VLOOKUP(E250,Participants!$A$1:$F$1449,3,FALSE)</f>
        <v>3</v>
      </c>
      <c r="J250" s="159" t="str">
        <f>+VLOOKUP(E250,Participants!$A$1:$G$1449,7,FALSE)</f>
        <v>DEV2M</v>
      </c>
      <c r="K250" s="179">
        <f t="shared" si="5"/>
        <v>54</v>
      </c>
      <c r="L250" s="159"/>
    </row>
    <row r="251" spans="1:12" ht="17.100000000000001" customHeight="1">
      <c r="A251" s="161" t="s">
        <v>0</v>
      </c>
      <c r="B251" s="162">
        <v>28</v>
      </c>
      <c r="C251" s="168">
        <v>9.68</v>
      </c>
      <c r="D251" s="162">
        <v>2</v>
      </c>
      <c r="E251" s="165">
        <v>122</v>
      </c>
      <c r="F251" s="166" t="str">
        <f>+VLOOKUP(E251,Participants!$A$1:$F$1449,2,FALSE)</f>
        <v>Blake Robertson</v>
      </c>
      <c r="G251" s="166" t="str">
        <f>+VLOOKUP(E251,Participants!$A$1:$F$1449,4,FALSE)</f>
        <v>OLBS</v>
      </c>
      <c r="H251" s="166" t="str">
        <f>+VLOOKUP(E251,Participants!$A$1:$F$1449,5,FALSE)</f>
        <v>M</v>
      </c>
      <c r="I251" s="166">
        <f>+VLOOKUP(E251,Participants!$A$1:$F$1449,3,FALSE)</f>
        <v>3</v>
      </c>
      <c r="J251" s="166" t="str">
        <f>+VLOOKUP(E251,Participants!$A$1:$G$1449,7,FALSE)</f>
        <v>DEV2M</v>
      </c>
      <c r="K251" s="179">
        <f t="shared" si="5"/>
        <v>55</v>
      </c>
      <c r="L251" s="166"/>
    </row>
    <row r="252" spans="1:12" ht="17.100000000000001" customHeight="1">
      <c r="A252" s="161" t="s">
        <v>0</v>
      </c>
      <c r="B252" s="162">
        <v>32</v>
      </c>
      <c r="C252" s="163">
        <v>9.69</v>
      </c>
      <c r="D252" s="162">
        <v>3</v>
      </c>
      <c r="E252" s="165">
        <v>215</v>
      </c>
      <c r="F252" s="166" t="str">
        <f>+VLOOKUP(E252,Participants!$A$1:$F$1449,2,FALSE)</f>
        <v>Ryan McCarthy</v>
      </c>
      <c r="G252" s="166" t="str">
        <f>+VLOOKUP(E252,Participants!$A$1:$F$1449,4,FALSE)</f>
        <v>CDT</v>
      </c>
      <c r="H252" s="166" t="str">
        <f>+VLOOKUP(E252,Participants!$A$1:$F$1449,5,FALSE)</f>
        <v>M</v>
      </c>
      <c r="I252" s="166">
        <f>+VLOOKUP(E252,Participants!$A$1:$F$1449,3,FALSE)</f>
        <v>4</v>
      </c>
      <c r="J252" s="166" t="str">
        <f>+VLOOKUP(E252,Participants!$A$1:$G$1449,7,FALSE)</f>
        <v>DEV2M</v>
      </c>
      <c r="K252" s="179">
        <f t="shared" si="5"/>
        <v>56</v>
      </c>
      <c r="L252" s="166"/>
    </row>
    <row r="253" spans="1:12" ht="17.100000000000001" customHeight="1">
      <c r="A253" s="155" t="s">
        <v>0</v>
      </c>
      <c r="B253" s="156">
        <v>27</v>
      </c>
      <c r="C253" s="157">
        <v>9.7200000000000006</v>
      </c>
      <c r="D253" s="156">
        <v>1</v>
      </c>
      <c r="E253" s="158">
        <v>847</v>
      </c>
      <c r="F253" s="159" t="str">
        <f>+VLOOKUP(E253,Participants!$A$1:$F$1449,2,FALSE)</f>
        <v>GRIFFIN BETZ</v>
      </c>
      <c r="G253" s="159" t="str">
        <f>+VLOOKUP(E253,Participants!$A$1:$F$1449,4,FALSE)</f>
        <v>SYL</v>
      </c>
      <c r="H253" s="159" t="str">
        <f>+VLOOKUP(E253,Participants!$A$1:$F$1449,5,FALSE)</f>
        <v>M</v>
      </c>
      <c r="I253" s="159">
        <f>+VLOOKUP(E253,Participants!$A$1:$F$1449,3,FALSE)</f>
        <v>3</v>
      </c>
      <c r="J253" s="159" t="str">
        <f>+VLOOKUP(E253,Participants!$A$1:$G$1449,7,FALSE)</f>
        <v>DEV2M</v>
      </c>
      <c r="K253" s="179">
        <f t="shared" si="5"/>
        <v>57</v>
      </c>
      <c r="L253" s="159"/>
    </row>
    <row r="254" spans="1:12" ht="17.100000000000001" customHeight="1">
      <c r="A254" s="161" t="s">
        <v>0</v>
      </c>
      <c r="B254" s="162">
        <v>26</v>
      </c>
      <c r="C254" s="168">
        <v>9.76</v>
      </c>
      <c r="D254" s="162">
        <v>5</v>
      </c>
      <c r="E254" s="165">
        <v>426</v>
      </c>
      <c r="F254" s="166" t="str">
        <f>+VLOOKUP(E254,Participants!$A$1:$F$1449,2,FALSE)</f>
        <v>Connor Meade</v>
      </c>
      <c r="G254" s="166" t="str">
        <f>+VLOOKUP(E254,Participants!$A$1:$F$1449,4,FALSE)</f>
        <v>STL</v>
      </c>
      <c r="H254" s="166" t="str">
        <f>+VLOOKUP(E254,Participants!$A$1:$F$1449,5,FALSE)</f>
        <v>M</v>
      </c>
      <c r="I254" s="166">
        <f>+VLOOKUP(E254,Participants!$A$1:$F$1449,3,FALSE)</f>
        <v>3</v>
      </c>
      <c r="J254" s="166" t="str">
        <f>+VLOOKUP(E254,Participants!$A$1:$G$1449,7,FALSE)</f>
        <v>DEV2M</v>
      </c>
      <c r="K254" s="179">
        <f t="shared" si="5"/>
        <v>58</v>
      </c>
      <c r="L254" s="166"/>
    </row>
    <row r="255" spans="1:12" ht="17.100000000000001" customHeight="1">
      <c r="A255" s="161" t="s">
        <v>0</v>
      </c>
      <c r="B255" s="162">
        <v>28</v>
      </c>
      <c r="C255" s="168">
        <v>9.7899999999999991</v>
      </c>
      <c r="D255" s="162">
        <v>3</v>
      </c>
      <c r="E255" s="165">
        <v>211</v>
      </c>
      <c r="F255" s="166" t="str">
        <f>+VLOOKUP(E255,Participants!$A$1:$F$1449,2,FALSE)</f>
        <v>Leo Ivory</v>
      </c>
      <c r="G255" s="166" t="str">
        <f>+VLOOKUP(E255,Participants!$A$1:$F$1449,4,FALSE)</f>
        <v>CDT</v>
      </c>
      <c r="H255" s="166" t="str">
        <f>+VLOOKUP(E255,Participants!$A$1:$F$1449,5,FALSE)</f>
        <v>M</v>
      </c>
      <c r="I255" s="166">
        <f>+VLOOKUP(E255,Participants!$A$1:$F$1449,3,FALSE)</f>
        <v>3</v>
      </c>
      <c r="J255" s="166" t="str">
        <f>+VLOOKUP(E255,Participants!$A$1:$G$1449,7,FALSE)</f>
        <v>DEV2M</v>
      </c>
      <c r="K255" s="179">
        <f t="shared" si="5"/>
        <v>59</v>
      </c>
      <c r="L255" s="166"/>
    </row>
    <row r="256" spans="1:12" ht="17.100000000000001" customHeight="1">
      <c r="A256" s="155" t="s">
        <v>0</v>
      </c>
      <c r="B256" s="156">
        <v>25</v>
      </c>
      <c r="C256" s="157">
        <v>9.8800000000000008</v>
      </c>
      <c r="D256" s="156">
        <v>7</v>
      </c>
      <c r="E256" s="158">
        <v>557</v>
      </c>
      <c r="F256" s="159" t="str">
        <f>+VLOOKUP(E256,Participants!$A$1:$F$1449,2,FALSE)</f>
        <v>Matthew McKenna</v>
      </c>
      <c r="G256" s="159" t="str">
        <f>+VLOOKUP(E256,Participants!$A$1:$F$1449,4,FALSE)</f>
        <v>STM</v>
      </c>
      <c r="H256" s="159" t="str">
        <f>+VLOOKUP(E256,Participants!$A$1:$F$1449,5,FALSE)</f>
        <v>M</v>
      </c>
      <c r="I256" s="159">
        <f>+VLOOKUP(E256,Participants!$A$1:$F$1449,3,FALSE)</f>
        <v>3</v>
      </c>
      <c r="J256" s="159" t="str">
        <f>+VLOOKUP(E256,Participants!$A$1:$G$1449,7,FALSE)</f>
        <v>DEV2M</v>
      </c>
      <c r="K256" s="179">
        <f t="shared" si="5"/>
        <v>60</v>
      </c>
      <c r="L256" s="159"/>
    </row>
    <row r="257" spans="1:12" ht="17.100000000000001" customHeight="1">
      <c r="A257" s="161" t="s">
        <v>0</v>
      </c>
      <c r="B257" s="162">
        <v>26</v>
      </c>
      <c r="C257" s="168">
        <v>9.8800000000000008</v>
      </c>
      <c r="D257" s="162">
        <v>2</v>
      </c>
      <c r="E257" s="165">
        <v>924</v>
      </c>
      <c r="F257" s="166" t="str">
        <f>+VLOOKUP(E257,Participants!$A$1:$F$1449,2,FALSE)</f>
        <v>Shane Sahr</v>
      </c>
      <c r="G257" s="166" t="str">
        <f>+VLOOKUP(E257,Participants!$A$1:$F$1449,4,FALSE)</f>
        <v>BTA</v>
      </c>
      <c r="H257" s="166" t="str">
        <f>+VLOOKUP(E257,Participants!$A$1:$F$1449,5,FALSE)</f>
        <v>M</v>
      </c>
      <c r="I257" s="166">
        <f>+VLOOKUP(E257,Participants!$A$1:$F$1449,3,FALSE)</f>
        <v>3</v>
      </c>
      <c r="J257" s="166" t="str">
        <f>+VLOOKUP(E257,Participants!$A$1:$G$1449,7,FALSE)</f>
        <v>DEV2M</v>
      </c>
      <c r="K257" s="179">
        <f t="shared" si="5"/>
        <v>61</v>
      </c>
      <c r="L257" s="166"/>
    </row>
    <row r="258" spans="1:12" ht="17.100000000000001" customHeight="1">
      <c r="A258" s="161" t="s">
        <v>0</v>
      </c>
      <c r="B258" s="162">
        <v>35</v>
      </c>
      <c r="C258" s="163">
        <v>9.8800000000000008</v>
      </c>
      <c r="D258" s="164">
        <v>1</v>
      </c>
      <c r="E258" s="165">
        <v>987</v>
      </c>
      <c r="F258" s="166" t="str">
        <f>+VLOOKUP(E258,Participants!$A$1:$F$1449,2,FALSE)</f>
        <v>Brody Schuck</v>
      </c>
      <c r="G258" s="166" t="str">
        <f>+VLOOKUP(E258,Participants!$A$1:$F$1449,4,FALSE)</f>
        <v>PHL</v>
      </c>
      <c r="H258" s="166" t="str">
        <f>+VLOOKUP(E258,Participants!$A$1:$F$1449,5,FALSE)</f>
        <v>M</v>
      </c>
      <c r="I258" s="166">
        <f>+VLOOKUP(E258,Participants!$A$1:$F$1449,3,FALSE)</f>
        <v>4</v>
      </c>
      <c r="J258" s="166" t="str">
        <f>+VLOOKUP(E258,Participants!$A$1:$G$1449,7,FALSE)</f>
        <v>DEV2M</v>
      </c>
      <c r="K258" s="179">
        <f t="shared" si="5"/>
        <v>62</v>
      </c>
      <c r="L258" s="170"/>
    </row>
    <row r="259" spans="1:12" ht="17.100000000000001" customHeight="1">
      <c r="A259" s="161" t="s">
        <v>0</v>
      </c>
      <c r="B259" s="162">
        <v>26</v>
      </c>
      <c r="C259" s="168">
        <v>9.9</v>
      </c>
      <c r="D259" s="162">
        <v>6</v>
      </c>
      <c r="E259" s="165">
        <v>563</v>
      </c>
      <c r="F259" s="166" t="str">
        <f>+VLOOKUP(E259,Participants!$A$1:$F$1449,2,FALSE)</f>
        <v>Uriah Pisarcik</v>
      </c>
      <c r="G259" s="166" t="str">
        <f>+VLOOKUP(E259,Participants!$A$1:$F$1449,4,FALSE)</f>
        <v>STM</v>
      </c>
      <c r="H259" s="166" t="str">
        <f>+VLOOKUP(E259,Participants!$A$1:$F$1449,5,FALSE)</f>
        <v>M</v>
      </c>
      <c r="I259" s="166">
        <f>+VLOOKUP(E259,Participants!$A$1:$F$1449,3,FALSE)</f>
        <v>3</v>
      </c>
      <c r="J259" s="166" t="str">
        <f>+VLOOKUP(E259,Participants!$A$1:$G$1449,7,FALSE)</f>
        <v>DEV2M</v>
      </c>
      <c r="K259" s="179">
        <f t="shared" si="5"/>
        <v>63</v>
      </c>
      <c r="L259" s="166"/>
    </row>
    <row r="260" spans="1:12" ht="17.100000000000001" customHeight="1">
      <c r="A260" s="161" t="s">
        <v>0</v>
      </c>
      <c r="B260" s="162">
        <v>28</v>
      </c>
      <c r="C260" s="168">
        <v>9.92</v>
      </c>
      <c r="D260" s="162">
        <v>7</v>
      </c>
      <c r="E260" s="165">
        <v>448</v>
      </c>
      <c r="F260" s="166" t="str">
        <f>+VLOOKUP(E260,Participants!$A$1:$F$1449,2,FALSE)</f>
        <v>Wyatt Holekamp</v>
      </c>
      <c r="G260" s="166" t="str">
        <f>+VLOOKUP(E260,Participants!$A$1:$F$1449,4,FALSE)</f>
        <v>STL</v>
      </c>
      <c r="H260" s="166" t="str">
        <f>+VLOOKUP(E260,Participants!$A$1:$F$1449,5,FALSE)</f>
        <v>M</v>
      </c>
      <c r="I260" s="166">
        <f>+VLOOKUP(E260,Participants!$A$1:$F$1449,3,FALSE)</f>
        <v>3</v>
      </c>
      <c r="J260" s="166" t="str">
        <f>+VLOOKUP(E260,Participants!$A$1:$G$1449,7,FALSE)</f>
        <v>DEV2M</v>
      </c>
      <c r="K260" s="179">
        <f t="shared" si="5"/>
        <v>64</v>
      </c>
      <c r="L260" s="166"/>
    </row>
    <row r="261" spans="1:12" ht="17.100000000000001" customHeight="1">
      <c r="A261" s="155" t="s">
        <v>0</v>
      </c>
      <c r="B261" s="156">
        <v>27</v>
      </c>
      <c r="C261" s="157">
        <v>10.050000000000001</v>
      </c>
      <c r="D261" s="156">
        <v>8</v>
      </c>
      <c r="E261" s="158">
        <v>712</v>
      </c>
      <c r="F261" s="159" t="str">
        <f>+VLOOKUP(E261,Participants!$A$1:$F$1449,2,FALSE)</f>
        <v>Rylan Scott</v>
      </c>
      <c r="G261" s="159" t="str">
        <f>+VLOOKUP(E261,Participants!$A$1:$F$1449,4,FALSE)</f>
        <v>HTS</v>
      </c>
      <c r="H261" s="159" t="str">
        <f>+VLOOKUP(E261,Participants!$A$1:$F$1449,5,FALSE)</f>
        <v>M</v>
      </c>
      <c r="I261" s="159">
        <f>+VLOOKUP(E261,Participants!$A$1:$F$1449,3,FALSE)</f>
        <v>3</v>
      </c>
      <c r="J261" s="159" t="str">
        <f>+VLOOKUP(E261,Participants!$A$1:$G$1449,7,FALSE)</f>
        <v>DEV2M</v>
      </c>
      <c r="K261" s="179">
        <f t="shared" si="5"/>
        <v>65</v>
      </c>
      <c r="L261" s="159"/>
    </row>
    <row r="262" spans="1:12" ht="17.100000000000001" customHeight="1">
      <c r="A262" s="155" t="s">
        <v>0</v>
      </c>
      <c r="B262" s="156">
        <v>31</v>
      </c>
      <c r="C262" s="157">
        <v>10.11</v>
      </c>
      <c r="D262" s="156">
        <v>7</v>
      </c>
      <c r="E262" s="158">
        <v>544</v>
      </c>
      <c r="F262" s="159" t="str">
        <f>+VLOOKUP(E262,Participants!$A$1:$F$1449,2,FALSE)</f>
        <v>David Wittkopp</v>
      </c>
      <c r="G262" s="159" t="str">
        <f>+VLOOKUP(E262,Participants!$A$1:$F$1449,4,FALSE)</f>
        <v>STM</v>
      </c>
      <c r="H262" s="159" t="str">
        <f>+VLOOKUP(E262,Participants!$A$1:$F$1449,5,FALSE)</f>
        <v>M</v>
      </c>
      <c r="I262" s="159">
        <f>+VLOOKUP(E262,Participants!$A$1:$F$1449,3,FALSE)</f>
        <v>4</v>
      </c>
      <c r="J262" s="159" t="str">
        <f>+VLOOKUP(E262,Participants!$A$1:$G$1449,7,FALSE)</f>
        <v>DEV2M</v>
      </c>
      <c r="K262" s="179">
        <f t="shared" si="5"/>
        <v>66</v>
      </c>
      <c r="L262" s="159"/>
    </row>
    <row r="263" spans="1:12" ht="17.100000000000001" customHeight="1">
      <c r="A263" s="161" t="s">
        <v>0</v>
      </c>
      <c r="B263" s="162">
        <v>30</v>
      </c>
      <c r="C263" s="168">
        <v>10.14</v>
      </c>
      <c r="D263" s="162">
        <v>1</v>
      </c>
      <c r="E263" s="165">
        <v>1295</v>
      </c>
      <c r="F263" s="166" t="str">
        <f>+VLOOKUP(E263,Participants!$A$1:$F$1449,2,FALSE)</f>
        <v>Simon Whartnaby</v>
      </c>
      <c r="G263" s="166" t="str">
        <f>+VLOOKUP(E263,Participants!$A$1:$F$1449,4,FALSE)</f>
        <v>ECS</v>
      </c>
      <c r="H263" s="166" t="str">
        <f>+VLOOKUP(E263,Participants!$A$1:$F$1449,5,FALSE)</f>
        <v>M</v>
      </c>
      <c r="I263" s="166">
        <f>+VLOOKUP(E263,Participants!$A$1:$F$1449,3,FALSE)</f>
        <v>4</v>
      </c>
      <c r="J263" s="166" t="str">
        <f>+VLOOKUP(E263,Participants!$A$1:$G$1449,7,FALSE)</f>
        <v>DEV2M</v>
      </c>
      <c r="K263" s="179">
        <f t="shared" ref="K263:K275" si="6">K262+1</f>
        <v>67</v>
      </c>
      <c r="L263" s="166"/>
    </row>
    <row r="264" spans="1:12" ht="17.100000000000001" customHeight="1">
      <c r="A264" s="161" t="s">
        <v>0</v>
      </c>
      <c r="B264" s="162">
        <v>34</v>
      </c>
      <c r="C264" s="163">
        <v>10.26</v>
      </c>
      <c r="D264" s="164">
        <v>2</v>
      </c>
      <c r="E264" s="165">
        <v>997</v>
      </c>
      <c r="F264" s="166" t="str">
        <f>+VLOOKUP(E264,Participants!$A$1:$F$1449,2,FALSE)</f>
        <v>Sam Hall</v>
      </c>
      <c r="G264" s="166" t="str">
        <f>+VLOOKUP(E264,Participants!$A$1:$F$1449,4,FALSE)</f>
        <v>PHL</v>
      </c>
      <c r="H264" s="166" t="str">
        <f>+VLOOKUP(E264,Participants!$A$1:$F$1449,5,FALSE)</f>
        <v>M</v>
      </c>
      <c r="I264" s="166">
        <f>+VLOOKUP(E264,Participants!$A$1:$F$1449,3,FALSE)</f>
        <v>4</v>
      </c>
      <c r="J264" s="166" t="str">
        <f>+VLOOKUP(E264,Participants!$A$1:$G$1449,7,FALSE)</f>
        <v>DEV2M</v>
      </c>
      <c r="K264" s="179">
        <f t="shared" si="6"/>
        <v>68</v>
      </c>
      <c r="L264" s="170"/>
    </row>
    <row r="265" spans="1:12" ht="17.100000000000001" customHeight="1">
      <c r="A265" s="155" t="s">
        <v>0</v>
      </c>
      <c r="B265" s="156">
        <v>31</v>
      </c>
      <c r="C265" s="157">
        <v>10.33</v>
      </c>
      <c r="D265" s="156">
        <v>3</v>
      </c>
      <c r="E265" s="158">
        <v>214</v>
      </c>
      <c r="F265" s="159" t="str">
        <f>+VLOOKUP(E265,Participants!$A$1:$F$1449,2,FALSE)</f>
        <v>Nico Tavolario</v>
      </c>
      <c r="G265" s="159" t="str">
        <f>+VLOOKUP(E265,Participants!$A$1:$F$1449,4,FALSE)</f>
        <v>CDT</v>
      </c>
      <c r="H265" s="159" t="str">
        <f>+VLOOKUP(E265,Participants!$A$1:$F$1449,5,FALSE)</f>
        <v>M</v>
      </c>
      <c r="I265" s="159">
        <f>+VLOOKUP(E265,Participants!$A$1:$F$1449,3,FALSE)</f>
        <v>4</v>
      </c>
      <c r="J265" s="159" t="str">
        <f>+VLOOKUP(E265,Participants!$A$1:$G$1449,7,FALSE)</f>
        <v>DEV2M</v>
      </c>
      <c r="K265" s="179">
        <f t="shared" si="6"/>
        <v>69</v>
      </c>
      <c r="L265" s="159"/>
    </row>
    <row r="266" spans="1:12" ht="17.100000000000001" customHeight="1">
      <c r="A266" s="155" t="s">
        <v>0</v>
      </c>
      <c r="B266" s="156">
        <v>27</v>
      </c>
      <c r="C266" s="157">
        <v>10.41</v>
      </c>
      <c r="D266" s="156">
        <v>2</v>
      </c>
      <c r="E266" s="158">
        <v>206</v>
      </c>
      <c r="F266" s="159" t="str">
        <f>+VLOOKUP(E266,Participants!$A$1:$F$1449,2,FALSE)</f>
        <v>Gunnar Lubawski</v>
      </c>
      <c r="G266" s="159" t="str">
        <f>+VLOOKUP(E266,Participants!$A$1:$F$1449,4,FALSE)</f>
        <v>CDT</v>
      </c>
      <c r="H266" s="159" t="str">
        <f>+VLOOKUP(E266,Participants!$A$1:$F$1449,5,FALSE)</f>
        <v>M</v>
      </c>
      <c r="I266" s="159">
        <f>+VLOOKUP(E266,Participants!$A$1:$F$1449,3,FALSE)</f>
        <v>3</v>
      </c>
      <c r="J266" s="159" t="str">
        <f>+VLOOKUP(E266,Participants!$A$1:$G$1449,7,FALSE)</f>
        <v>DEV2M</v>
      </c>
      <c r="K266" s="179">
        <f t="shared" si="6"/>
        <v>70</v>
      </c>
      <c r="L266" s="159"/>
    </row>
    <row r="267" spans="1:12" ht="17.100000000000001" customHeight="1">
      <c r="A267" s="161" t="s">
        <v>0</v>
      </c>
      <c r="B267" s="162">
        <v>33</v>
      </c>
      <c r="C267" s="163">
        <v>10.43</v>
      </c>
      <c r="D267" s="162">
        <v>3</v>
      </c>
      <c r="E267" s="165">
        <v>841</v>
      </c>
      <c r="F267" s="166" t="str">
        <f>+VLOOKUP(E267,Participants!$A$1:$F$1449,2,FALSE)</f>
        <v>ALIJAH BURKHART</v>
      </c>
      <c r="G267" s="166" t="str">
        <f>+VLOOKUP(E267,Participants!$A$1:$F$1449,4,FALSE)</f>
        <v>SYL</v>
      </c>
      <c r="H267" s="166" t="str">
        <f>+VLOOKUP(E267,Participants!$A$1:$F$1449,5,FALSE)</f>
        <v>M</v>
      </c>
      <c r="I267" s="166">
        <f>+VLOOKUP(E267,Participants!$A$1:$F$1449,3,FALSE)</f>
        <v>4</v>
      </c>
      <c r="J267" s="166" t="str">
        <f>+VLOOKUP(E267,Participants!$A$1:$G$1449,7,FALSE)</f>
        <v>DEV2M</v>
      </c>
      <c r="K267" s="179">
        <f t="shared" si="6"/>
        <v>71</v>
      </c>
      <c r="L267" s="166"/>
    </row>
    <row r="268" spans="1:12" ht="17.100000000000001" customHeight="1">
      <c r="A268" s="155" t="s">
        <v>0</v>
      </c>
      <c r="B268" s="156">
        <v>29</v>
      </c>
      <c r="C268" s="157">
        <v>10.45</v>
      </c>
      <c r="D268" s="156">
        <v>2</v>
      </c>
      <c r="E268" s="158">
        <v>124</v>
      </c>
      <c r="F268" s="159" t="str">
        <f>+VLOOKUP(E268,Participants!$A$1:$F$1449,2,FALSE)</f>
        <v>Nathan Rykaczewski</v>
      </c>
      <c r="G268" s="159" t="str">
        <f>+VLOOKUP(E268,Participants!$A$1:$F$1449,4,FALSE)</f>
        <v>OLBS</v>
      </c>
      <c r="H268" s="159" t="str">
        <f>+VLOOKUP(E268,Participants!$A$1:$F$1449,5,FALSE)</f>
        <v>M</v>
      </c>
      <c r="I268" s="159">
        <f>+VLOOKUP(E268,Participants!$A$1:$F$1449,3,FALSE)</f>
        <v>4</v>
      </c>
      <c r="J268" s="159" t="str">
        <f>+VLOOKUP(E268,Participants!$A$1:$G$1449,7,FALSE)</f>
        <v>DEV2M</v>
      </c>
      <c r="K268" s="179">
        <f t="shared" si="6"/>
        <v>72</v>
      </c>
      <c r="L268" s="159"/>
    </row>
    <row r="269" spans="1:12" ht="17.100000000000001" customHeight="1">
      <c r="A269" s="155" t="s">
        <v>0</v>
      </c>
      <c r="B269" s="156">
        <v>31</v>
      </c>
      <c r="C269" s="157">
        <v>10.57</v>
      </c>
      <c r="D269" s="156">
        <v>5</v>
      </c>
      <c r="E269" s="158">
        <v>433</v>
      </c>
      <c r="F269" s="159" t="str">
        <f>+VLOOKUP(E269,Participants!$A$1:$F$1449,2,FALSE)</f>
        <v>Justin Mattes</v>
      </c>
      <c r="G269" s="159" t="str">
        <f>+VLOOKUP(E269,Participants!$A$1:$F$1449,4,FALSE)</f>
        <v>STL</v>
      </c>
      <c r="H269" s="159" t="str">
        <f>+VLOOKUP(E269,Participants!$A$1:$F$1449,5,FALSE)</f>
        <v>M</v>
      </c>
      <c r="I269" s="159">
        <f>+VLOOKUP(E269,Participants!$A$1:$F$1449,3,FALSE)</f>
        <v>4</v>
      </c>
      <c r="J269" s="159" t="str">
        <f>+VLOOKUP(E269,Participants!$A$1:$G$1449,7,FALSE)</f>
        <v>DEV2M</v>
      </c>
      <c r="K269" s="179">
        <f t="shared" si="6"/>
        <v>73</v>
      </c>
      <c r="L269" s="159"/>
    </row>
    <row r="270" spans="1:12" ht="17.100000000000001" customHeight="1">
      <c r="A270" s="155" t="s">
        <v>0</v>
      </c>
      <c r="B270" s="156">
        <v>25</v>
      </c>
      <c r="C270" s="157">
        <v>10.7</v>
      </c>
      <c r="D270" s="156">
        <v>6</v>
      </c>
      <c r="E270" s="158">
        <v>94</v>
      </c>
      <c r="F270" s="159" t="str">
        <f>+VLOOKUP(E270,Participants!$A$1:$F$1449,2,FALSE)</f>
        <v>David Fardo</v>
      </c>
      <c r="G270" s="159" t="str">
        <f>+VLOOKUP(E270,Participants!$A$1:$F$1449,4,FALSE)</f>
        <v>JAM</v>
      </c>
      <c r="H270" s="159" t="str">
        <f>+VLOOKUP(E270,Participants!$A$1:$F$1449,5,FALSE)</f>
        <v>M</v>
      </c>
      <c r="I270" s="159">
        <f>+VLOOKUP(E270,Participants!$A$1:$F$1449,3,FALSE)</f>
        <v>3</v>
      </c>
      <c r="J270" s="159" t="str">
        <f>+VLOOKUP(E270,Participants!$A$1:$G$1449,7,FALSE)</f>
        <v>DEV2M</v>
      </c>
      <c r="K270" s="179">
        <f t="shared" si="6"/>
        <v>74</v>
      </c>
      <c r="L270" s="159"/>
    </row>
    <row r="271" spans="1:12" ht="17.100000000000001" customHeight="1">
      <c r="A271" s="155" t="s">
        <v>0</v>
      </c>
      <c r="B271" s="156">
        <v>29</v>
      </c>
      <c r="C271" s="157">
        <v>10.86</v>
      </c>
      <c r="D271" s="156">
        <v>3</v>
      </c>
      <c r="E271" s="158">
        <v>207</v>
      </c>
      <c r="F271" s="159" t="str">
        <f>+VLOOKUP(E271,Participants!$A$1:$F$1449,2,FALSE)</f>
        <v>Jacob Weaver</v>
      </c>
      <c r="G271" s="159" t="str">
        <f>+VLOOKUP(E271,Participants!$A$1:$F$1449,4,FALSE)</f>
        <v>CDT</v>
      </c>
      <c r="H271" s="159" t="str">
        <f>+VLOOKUP(E271,Participants!$A$1:$F$1449,5,FALSE)</f>
        <v>M</v>
      </c>
      <c r="I271" s="159">
        <f>+VLOOKUP(E271,Participants!$A$1:$F$1449,3,FALSE)</f>
        <v>3</v>
      </c>
      <c r="J271" s="159" t="str">
        <f>+VLOOKUP(E271,Participants!$A$1:$G$1449,7,FALSE)</f>
        <v>DEV2M</v>
      </c>
      <c r="K271" s="179">
        <f t="shared" si="6"/>
        <v>75</v>
      </c>
      <c r="L271" s="159"/>
    </row>
    <row r="272" spans="1:12" ht="17.100000000000001" customHeight="1">
      <c r="A272" s="161" t="s">
        <v>0</v>
      </c>
      <c r="B272" s="162">
        <v>30</v>
      </c>
      <c r="C272" s="168">
        <v>10.97</v>
      </c>
      <c r="D272" s="162">
        <v>2</v>
      </c>
      <c r="E272" s="165">
        <v>213</v>
      </c>
      <c r="F272" s="166" t="str">
        <f>+VLOOKUP(E272,Participants!$A$1:$F$1449,2,FALSE)</f>
        <v>Neilan McAllister</v>
      </c>
      <c r="G272" s="166" t="str">
        <f>+VLOOKUP(E272,Participants!$A$1:$F$1449,4,FALSE)</f>
        <v>CDT</v>
      </c>
      <c r="H272" s="166" t="str">
        <f>+VLOOKUP(E272,Participants!$A$1:$F$1449,5,FALSE)</f>
        <v>M</v>
      </c>
      <c r="I272" s="166">
        <f>+VLOOKUP(E272,Participants!$A$1:$F$1449,3,FALSE)</f>
        <v>3</v>
      </c>
      <c r="J272" s="166" t="str">
        <f>+VLOOKUP(E272,Participants!$A$1:$G$1449,7,FALSE)</f>
        <v>DEV2M</v>
      </c>
      <c r="K272" s="179">
        <f t="shared" si="6"/>
        <v>76</v>
      </c>
      <c r="L272" s="166"/>
    </row>
    <row r="273" spans="1:13" ht="17.100000000000001" customHeight="1">
      <c r="A273" s="161" t="s">
        <v>0</v>
      </c>
      <c r="B273" s="162">
        <v>30</v>
      </c>
      <c r="C273" s="168">
        <v>11.26</v>
      </c>
      <c r="D273" s="162">
        <v>5</v>
      </c>
      <c r="E273" s="165">
        <v>10</v>
      </c>
      <c r="F273" s="166" t="str">
        <f>+VLOOKUP(E273,Participants!$A$1:$F$1449,2,FALSE)</f>
        <v>Joshua White</v>
      </c>
      <c r="G273" s="166" t="str">
        <f>+VLOOKUP(E273,Participants!$A$1:$F$1449,4,FALSE)</f>
        <v>BFS</v>
      </c>
      <c r="H273" s="166" t="str">
        <f>+VLOOKUP(E273,Participants!$A$1:$F$1449,5,FALSE)</f>
        <v>M</v>
      </c>
      <c r="I273" s="166">
        <f>+VLOOKUP(E273,Participants!$A$1:$F$1449,3,FALSE)</f>
        <v>4</v>
      </c>
      <c r="J273" s="166" t="str">
        <f>+VLOOKUP(E273,Participants!$A$1:$G$1449,7,FALSE)</f>
        <v>DEV2M</v>
      </c>
      <c r="K273" s="179">
        <f t="shared" si="6"/>
        <v>77</v>
      </c>
      <c r="L273" s="166"/>
    </row>
    <row r="274" spans="1:13" ht="17.100000000000001" customHeight="1">
      <c r="A274" s="161" t="s">
        <v>0</v>
      </c>
      <c r="B274" s="162">
        <v>30</v>
      </c>
      <c r="C274" s="168">
        <v>11.56</v>
      </c>
      <c r="D274" s="162">
        <v>6</v>
      </c>
      <c r="E274" s="165">
        <v>543</v>
      </c>
      <c r="F274" s="166" t="str">
        <f>+VLOOKUP(E274,Participants!$A$1:$F$1449,2,FALSE)</f>
        <v>Colin Urrea</v>
      </c>
      <c r="G274" s="166" t="str">
        <f>+VLOOKUP(E274,Participants!$A$1:$F$1449,4,FALSE)</f>
        <v>STM</v>
      </c>
      <c r="H274" s="166" t="str">
        <f>+VLOOKUP(E274,Participants!$A$1:$F$1449,5,FALSE)</f>
        <v>M</v>
      </c>
      <c r="I274" s="166">
        <f>+VLOOKUP(E274,Participants!$A$1:$F$1449,3,FALSE)</f>
        <v>4</v>
      </c>
      <c r="J274" s="166" t="str">
        <f>+VLOOKUP(E274,Participants!$A$1:$G$1449,7,FALSE)</f>
        <v>DEV2M</v>
      </c>
      <c r="K274" s="179">
        <f t="shared" si="6"/>
        <v>78</v>
      </c>
      <c r="L274" s="166"/>
    </row>
    <row r="275" spans="1:13" ht="17.100000000000001" customHeight="1">
      <c r="A275" s="161" t="s">
        <v>0</v>
      </c>
      <c r="B275" s="162">
        <v>35</v>
      </c>
      <c r="C275" s="163">
        <v>11.88</v>
      </c>
      <c r="D275" s="164">
        <v>5</v>
      </c>
      <c r="E275" s="165">
        <v>298</v>
      </c>
      <c r="F275" s="166" t="str">
        <f>+VLOOKUP(E275,Participants!$A$1:$F$1449,2,FALSE)</f>
        <v>Daniel Stough</v>
      </c>
      <c r="G275" s="166" t="str">
        <f>+VLOOKUP(E275,Participants!$A$1:$F$1449,4,FALSE)</f>
        <v>DMA</v>
      </c>
      <c r="H275" s="166" t="str">
        <f>+VLOOKUP(E275,Participants!$A$1:$F$1449,5,FALSE)</f>
        <v>M</v>
      </c>
      <c r="I275" s="166">
        <f>+VLOOKUP(E275,Participants!$A$1:$F$1449,3,FALSE)</f>
        <v>4</v>
      </c>
      <c r="J275" s="166" t="str">
        <f>+VLOOKUP(E275,Participants!$A$1:$G$1449,7,FALSE)</f>
        <v>DEV2M</v>
      </c>
      <c r="K275" s="179">
        <f t="shared" si="6"/>
        <v>79</v>
      </c>
      <c r="L275" s="170"/>
    </row>
    <row r="276" spans="1:13" ht="17.100000000000001" customHeight="1">
      <c r="A276" s="138" t="s">
        <v>0</v>
      </c>
      <c r="B276" s="146">
        <v>20</v>
      </c>
      <c r="C276" s="154">
        <v>9.86</v>
      </c>
      <c r="D276" s="146">
        <v>8</v>
      </c>
      <c r="E276" s="139" t="s">
        <v>1319</v>
      </c>
      <c r="F276" s="140" t="e">
        <f>+VLOOKUP(E276,Participants!$A$1:$F$1449,2,FALSE)</f>
        <v>#N/A</v>
      </c>
      <c r="G276" s="140" t="e">
        <f>+VLOOKUP(E276,Participants!$A$1:$F$1449,4,FALSE)</f>
        <v>#N/A</v>
      </c>
      <c r="H276" s="140" t="e">
        <f>+VLOOKUP(E276,Participants!$A$1:$F$1449,5,FALSE)</f>
        <v>#N/A</v>
      </c>
      <c r="I276" s="140" t="e">
        <f>+VLOOKUP(E276,Participants!$A$1:$F$1449,3,FALSE)</f>
        <v>#N/A</v>
      </c>
      <c r="J276" s="140" t="e">
        <f>+VLOOKUP(E276,Participants!$A$1:$G$1449,7,FALSE)</f>
        <v>#N/A</v>
      </c>
      <c r="K276" s="140"/>
      <c r="L276" s="140"/>
      <c r="M276" s="192" t="s">
        <v>1810</v>
      </c>
    </row>
    <row r="277" spans="1:13" ht="17.100000000000001" customHeight="1">
      <c r="C277" s="88"/>
      <c r="E277" s="85"/>
    </row>
    <row r="278" spans="1:13" ht="17.100000000000001" customHeight="1">
      <c r="C278" s="88"/>
      <c r="E278" s="85"/>
    </row>
    <row r="279" spans="1:13" ht="17.100000000000001" customHeight="1">
      <c r="C279" s="88"/>
      <c r="E279" s="85"/>
    </row>
    <row r="280" spans="1:13" ht="17.100000000000001" customHeight="1">
      <c r="C280" s="88"/>
      <c r="E280" s="85"/>
    </row>
    <row r="281" spans="1:13" ht="17.100000000000001" customHeight="1">
      <c r="C281" s="88"/>
      <c r="E281" s="85"/>
    </row>
    <row r="282" spans="1:13" ht="17.100000000000001" customHeight="1">
      <c r="C282" s="88"/>
      <c r="E282" s="85"/>
    </row>
    <row r="283" spans="1:13" ht="17.100000000000001" customHeight="1">
      <c r="C283" s="88"/>
      <c r="E283" s="85"/>
    </row>
    <row r="284" spans="1:13" ht="17.100000000000001" customHeight="1">
      <c r="C284" s="88"/>
      <c r="E284" s="85"/>
    </row>
    <row r="285" spans="1:13" ht="17.100000000000001" customHeight="1">
      <c r="C285" s="88"/>
      <c r="E285" s="85"/>
    </row>
    <row r="286" spans="1:13" ht="17.100000000000001" customHeight="1">
      <c r="C286" s="88"/>
      <c r="E286" s="85"/>
    </row>
    <row r="287" spans="1:13" ht="17.100000000000001" customHeight="1">
      <c r="C287" s="88"/>
      <c r="E287" s="85"/>
    </row>
    <row r="288" spans="1:13" ht="17.100000000000001" customHeight="1">
      <c r="C288" s="88"/>
      <c r="E288" s="85"/>
    </row>
    <row r="289" spans="3:5" ht="17.100000000000001" customHeight="1">
      <c r="C289" s="88"/>
      <c r="E289" s="85"/>
    </row>
    <row r="290" spans="3:5" ht="17.100000000000001" customHeight="1">
      <c r="C290" s="88"/>
      <c r="E290" s="85"/>
    </row>
    <row r="291" spans="3:5" ht="17.100000000000001" customHeight="1">
      <c r="C291" s="88"/>
      <c r="E291" s="85"/>
    </row>
    <row r="292" spans="3:5" ht="17.100000000000001" customHeight="1">
      <c r="C292" s="88"/>
      <c r="E292" s="85"/>
    </row>
    <row r="293" spans="3:5" ht="17.100000000000001" customHeight="1">
      <c r="C293" s="88"/>
      <c r="E293" s="85"/>
    </row>
    <row r="294" spans="3:5" ht="17.100000000000001" customHeight="1">
      <c r="C294" s="88"/>
      <c r="E294" s="85"/>
    </row>
    <row r="295" spans="3:5" ht="17.100000000000001" customHeight="1">
      <c r="C295" s="88"/>
      <c r="E295" s="85"/>
    </row>
    <row r="296" spans="3:5" ht="17.100000000000001" customHeight="1">
      <c r="C296" s="88"/>
      <c r="E296" s="85"/>
    </row>
    <row r="297" spans="3:5" ht="17.100000000000001" customHeight="1">
      <c r="C297" s="88"/>
      <c r="E297" s="85"/>
    </row>
    <row r="298" spans="3:5" ht="17.100000000000001" customHeight="1">
      <c r="C298" s="88"/>
      <c r="E298" s="85"/>
    </row>
    <row r="299" spans="3:5" ht="17.100000000000001" customHeight="1">
      <c r="C299" s="88"/>
      <c r="E299" s="85"/>
    </row>
    <row r="300" spans="3:5" ht="17.100000000000001" customHeight="1">
      <c r="C300" s="88"/>
      <c r="E300" s="85"/>
    </row>
    <row r="301" spans="3:5" ht="17.100000000000001" customHeight="1">
      <c r="C301" s="88"/>
      <c r="E301" s="85"/>
    </row>
    <row r="302" spans="3:5" ht="17.100000000000001" customHeight="1">
      <c r="C302" s="88"/>
      <c r="E302" s="85"/>
    </row>
    <row r="303" spans="3:5" ht="17.100000000000001" customHeight="1">
      <c r="C303" s="88"/>
      <c r="E303" s="85"/>
    </row>
    <row r="304" spans="3:5" ht="17.100000000000001" customHeight="1">
      <c r="C304" s="88"/>
      <c r="E304" s="85"/>
    </row>
    <row r="305" spans="3:5" ht="17.100000000000001" customHeight="1">
      <c r="C305" s="88"/>
      <c r="E305" s="85"/>
    </row>
    <row r="306" spans="3:5" ht="17.100000000000001" customHeight="1">
      <c r="C306" s="88"/>
      <c r="E306" s="85"/>
    </row>
    <row r="307" spans="3:5" ht="17.100000000000001" customHeight="1">
      <c r="C307" s="88"/>
      <c r="E307" s="85"/>
    </row>
    <row r="308" spans="3:5" ht="17.100000000000001" customHeight="1">
      <c r="C308" s="88"/>
      <c r="E308" s="85"/>
    </row>
    <row r="309" spans="3:5" ht="17.100000000000001" customHeight="1">
      <c r="C309" s="88"/>
      <c r="E309" s="85"/>
    </row>
    <row r="310" spans="3:5" ht="17.100000000000001" customHeight="1">
      <c r="C310" s="88"/>
      <c r="E310" s="85"/>
    </row>
    <row r="311" spans="3:5" ht="17.100000000000001" customHeight="1">
      <c r="C311" s="88"/>
      <c r="E311" s="85"/>
    </row>
    <row r="312" spans="3:5" ht="17.100000000000001" customHeight="1">
      <c r="C312" s="88"/>
      <c r="E312" s="85"/>
    </row>
    <row r="313" spans="3:5" ht="17.100000000000001" customHeight="1">
      <c r="C313" s="88"/>
      <c r="E313" s="85"/>
    </row>
    <row r="314" spans="3:5" ht="17.100000000000001" customHeight="1">
      <c r="C314" s="88"/>
      <c r="E314" s="85"/>
    </row>
    <row r="315" spans="3:5" ht="17.100000000000001" customHeight="1">
      <c r="C315" s="88"/>
      <c r="E315" s="85"/>
    </row>
    <row r="316" spans="3:5" ht="17.100000000000001" customHeight="1">
      <c r="C316" s="88"/>
      <c r="E316" s="85"/>
    </row>
    <row r="317" spans="3:5" ht="17.100000000000001" customHeight="1">
      <c r="C317" s="88"/>
      <c r="E317" s="85"/>
    </row>
    <row r="318" spans="3:5" ht="17.100000000000001" customHeight="1">
      <c r="C318" s="88"/>
      <c r="E318" s="85"/>
    </row>
    <row r="319" spans="3:5" ht="17.100000000000001" customHeight="1">
      <c r="C319" s="88"/>
      <c r="E319" s="85"/>
    </row>
    <row r="320" spans="3:5" ht="17.100000000000001" customHeight="1">
      <c r="C320" s="88"/>
      <c r="E320" s="85"/>
    </row>
    <row r="321" spans="3:5" ht="17.100000000000001" customHeight="1">
      <c r="C321" s="88"/>
      <c r="E321" s="85"/>
    </row>
    <row r="322" spans="3:5" ht="17.100000000000001" customHeight="1">
      <c r="C322" s="88"/>
      <c r="E322" s="85"/>
    </row>
    <row r="323" spans="3:5" ht="17.100000000000001" customHeight="1">
      <c r="C323" s="88"/>
      <c r="E323" s="85"/>
    </row>
    <row r="324" spans="3:5" ht="17.100000000000001" customHeight="1">
      <c r="C324" s="88"/>
      <c r="E324" s="85"/>
    </row>
    <row r="325" spans="3:5" ht="17.100000000000001" customHeight="1">
      <c r="C325" s="88"/>
      <c r="E325" s="85"/>
    </row>
    <row r="326" spans="3:5" ht="17.100000000000001" customHeight="1">
      <c r="C326" s="88"/>
      <c r="E326" s="85"/>
    </row>
    <row r="327" spans="3:5" ht="17.100000000000001" customHeight="1">
      <c r="C327" s="88"/>
      <c r="E327" s="85"/>
    </row>
    <row r="328" spans="3:5" ht="17.100000000000001" customHeight="1">
      <c r="C328" s="88"/>
      <c r="E328" s="85"/>
    </row>
    <row r="329" spans="3:5" ht="17.100000000000001" customHeight="1">
      <c r="C329" s="88"/>
      <c r="E329" s="85"/>
    </row>
    <row r="330" spans="3:5" ht="17.100000000000001" customHeight="1">
      <c r="C330" s="88"/>
      <c r="E330" s="85"/>
    </row>
    <row r="331" spans="3:5" ht="17.100000000000001" customHeight="1">
      <c r="C331" s="88"/>
      <c r="E331" s="85"/>
    </row>
    <row r="332" spans="3:5" ht="17.100000000000001" customHeight="1">
      <c r="C332" s="88"/>
      <c r="E332" s="85"/>
    </row>
    <row r="333" spans="3:5" ht="17.100000000000001" customHeight="1">
      <c r="C333" s="88"/>
      <c r="E333" s="85"/>
    </row>
    <row r="334" spans="3:5" ht="17.100000000000001" customHeight="1">
      <c r="C334" s="88"/>
      <c r="E334" s="85"/>
    </row>
    <row r="335" spans="3:5" ht="17.100000000000001" customHeight="1">
      <c r="C335" s="88"/>
      <c r="E335" s="85"/>
    </row>
    <row r="336" spans="3:5" ht="17.100000000000001" customHeight="1">
      <c r="C336" s="88"/>
      <c r="E336" s="85"/>
    </row>
    <row r="337" spans="3:5" ht="17.100000000000001" customHeight="1">
      <c r="C337" s="88"/>
      <c r="E337" s="85"/>
    </row>
    <row r="338" spans="3:5" ht="17.100000000000001" customHeight="1">
      <c r="C338" s="88"/>
      <c r="E338" s="85"/>
    </row>
    <row r="339" spans="3:5" ht="17.100000000000001" customHeight="1">
      <c r="C339" s="88"/>
      <c r="E339" s="85"/>
    </row>
    <row r="340" spans="3:5" ht="17.100000000000001" customHeight="1">
      <c r="C340" s="88"/>
      <c r="E340" s="85"/>
    </row>
    <row r="341" spans="3:5" ht="17.100000000000001" customHeight="1">
      <c r="C341" s="88"/>
      <c r="E341" s="85"/>
    </row>
    <row r="342" spans="3:5" ht="17.100000000000001" customHeight="1">
      <c r="C342" s="88"/>
      <c r="E342" s="85"/>
    </row>
    <row r="343" spans="3:5" ht="17.100000000000001" customHeight="1">
      <c r="C343" s="88"/>
      <c r="E343" s="85"/>
    </row>
    <row r="344" spans="3:5" ht="17.100000000000001" customHeight="1">
      <c r="C344" s="88"/>
      <c r="E344" s="85"/>
    </row>
    <row r="345" spans="3:5" ht="17.100000000000001" customHeight="1">
      <c r="C345" s="88"/>
      <c r="E345" s="85"/>
    </row>
    <row r="346" spans="3:5" ht="17.100000000000001" customHeight="1">
      <c r="C346" s="88"/>
      <c r="E346" s="85"/>
    </row>
    <row r="347" spans="3:5" ht="17.100000000000001" customHeight="1">
      <c r="C347" s="88"/>
      <c r="E347" s="85"/>
    </row>
    <row r="348" spans="3:5" ht="17.100000000000001" customHeight="1">
      <c r="C348" s="88"/>
      <c r="E348" s="85"/>
    </row>
    <row r="349" spans="3:5" ht="17.100000000000001" customHeight="1">
      <c r="C349" s="88"/>
      <c r="E349" s="85"/>
    </row>
    <row r="350" spans="3:5" ht="17.100000000000001" customHeight="1">
      <c r="C350" s="88"/>
      <c r="E350" s="85"/>
    </row>
    <row r="351" spans="3:5" ht="17.100000000000001" customHeight="1">
      <c r="C351" s="88"/>
      <c r="E351" s="85"/>
    </row>
    <row r="352" spans="3:5" ht="17.100000000000001" customHeight="1">
      <c r="C352" s="88"/>
      <c r="E352" s="85"/>
    </row>
    <row r="353" spans="3:5" ht="17.100000000000001" customHeight="1">
      <c r="C353" s="88"/>
      <c r="E353" s="85"/>
    </row>
    <row r="354" spans="3:5" ht="17.100000000000001" customHeight="1">
      <c r="C354" s="88"/>
      <c r="E354" s="85"/>
    </row>
    <row r="355" spans="3:5" ht="17.100000000000001" customHeight="1">
      <c r="C355" s="88"/>
      <c r="E355" s="85"/>
    </row>
    <row r="356" spans="3:5" ht="17.100000000000001" customHeight="1">
      <c r="C356" s="88"/>
      <c r="E356" s="85"/>
    </row>
    <row r="357" spans="3:5" ht="17.100000000000001" customHeight="1">
      <c r="C357" s="88"/>
      <c r="E357" s="85"/>
    </row>
    <row r="358" spans="3:5" ht="17.100000000000001" customHeight="1">
      <c r="C358" s="88"/>
      <c r="E358" s="85"/>
    </row>
    <row r="359" spans="3:5" ht="17.100000000000001" customHeight="1">
      <c r="C359" s="88"/>
      <c r="E359" s="85"/>
    </row>
    <row r="360" spans="3:5" ht="17.100000000000001" customHeight="1">
      <c r="C360" s="88"/>
      <c r="E360" s="85"/>
    </row>
    <row r="361" spans="3:5" ht="17.100000000000001" customHeight="1">
      <c r="C361" s="88"/>
      <c r="E361" s="85"/>
    </row>
    <row r="362" spans="3:5" ht="17.100000000000001" customHeight="1">
      <c r="C362" s="88"/>
      <c r="E362" s="85"/>
    </row>
    <row r="363" spans="3:5" ht="17.100000000000001" customHeight="1">
      <c r="C363" s="88"/>
      <c r="E363" s="85"/>
    </row>
    <row r="364" spans="3:5" ht="17.100000000000001" customHeight="1">
      <c r="C364" s="88"/>
      <c r="E364" s="85"/>
    </row>
    <row r="365" spans="3:5" ht="17.100000000000001" customHeight="1">
      <c r="C365" s="88"/>
      <c r="E365" s="85"/>
    </row>
    <row r="366" spans="3:5" ht="17.100000000000001" customHeight="1">
      <c r="C366" s="88"/>
      <c r="E366" s="85"/>
    </row>
    <row r="367" spans="3:5" ht="17.100000000000001" customHeight="1">
      <c r="C367" s="88"/>
      <c r="E367" s="85"/>
    </row>
    <row r="368" spans="3:5" ht="17.100000000000001" customHeight="1">
      <c r="C368" s="88"/>
      <c r="E368" s="85"/>
    </row>
    <row r="369" spans="3:5" ht="17.100000000000001" customHeight="1">
      <c r="C369" s="88"/>
      <c r="E369" s="85"/>
    </row>
    <row r="370" spans="3:5" ht="17.100000000000001" customHeight="1">
      <c r="C370" s="88"/>
      <c r="E370" s="85"/>
    </row>
    <row r="371" spans="3:5" ht="17.100000000000001" customHeight="1">
      <c r="C371" s="88"/>
      <c r="E371" s="85"/>
    </row>
    <row r="372" spans="3:5" ht="17.100000000000001" customHeight="1">
      <c r="C372" s="88"/>
      <c r="E372" s="85"/>
    </row>
    <row r="373" spans="3:5" ht="17.100000000000001" customHeight="1">
      <c r="C373" s="88"/>
      <c r="E373" s="85"/>
    </row>
    <row r="374" spans="3:5" ht="17.100000000000001" customHeight="1">
      <c r="C374" s="88"/>
      <c r="E374" s="85"/>
    </row>
    <row r="375" spans="3:5" ht="17.100000000000001" customHeight="1">
      <c r="C375" s="88"/>
      <c r="E375" s="85"/>
    </row>
    <row r="376" spans="3:5" ht="17.100000000000001" customHeight="1">
      <c r="C376" s="88"/>
      <c r="E376" s="85"/>
    </row>
    <row r="377" spans="3:5" ht="17.100000000000001" customHeight="1">
      <c r="C377" s="88"/>
      <c r="E377" s="85"/>
    </row>
    <row r="378" spans="3:5" ht="17.100000000000001" customHeight="1">
      <c r="C378" s="88"/>
      <c r="E378" s="85"/>
    </row>
    <row r="379" spans="3:5" ht="17.100000000000001" customHeight="1">
      <c r="C379" s="88"/>
      <c r="E379" s="85"/>
    </row>
    <row r="380" spans="3:5" ht="17.100000000000001" customHeight="1">
      <c r="C380" s="88"/>
      <c r="E380" s="85"/>
    </row>
    <row r="381" spans="3:5" ht="17.100000000000001" customHeight="1">
      <c r="C381" s="88"/>
      <c r="E381" s="85"/>
    </row>
    <row r="382" spans="3:5" ht="17.100000000000001" customHeight="1">
      <c r="C382" s="88"/>
      <c r="E382" s="85"/>
    </row>
    <row r="383" spans="3:5" ht="17.100000000000001" customHeight="1">
      <c r="C383" s="88"/>
      <c r="E383" s="85"/>
    </row>
    <row r="384" spans="3:5" ht="17.100000000000001" customHeight="1">
      <c r="C384" s="88"/>
      <c r="E384" s="85"/>
    </row>
    <row r="385" spans="3:5" ht="17.100000000000001" customHeight="1">
      <c r="C385" s="88"/>
      <c r="E385" s="85"/>
    </row>
    <row r="386" spans="3:5" ht="17.100000000000001" customHeight="1">
      <c r="C386" s="88"/>
      <c r="E386" s="85"/>
    </row>
    <row r="387" spans="3:5" ht="17.100000000000001" customHeight="1">
      <c r="C387" s="88"/>
      <c r="E387" s="85"/>
    </row>
    <row r="388" spans="3:5" ht="17.100000000000001" customHeight="1">
      <c r="C388" s="88"/>
      <c r="E388" s="85"/>
    </row>
    <row r="389" spans="3:5" ht="17.100000000000001" customHeight="1">
      <c r="C389" s="88"/>
      <c r="E389" s="85"/>
    </row>
    <row r="390" spans="3:5" ht="17.100000000000001" customHeight="1">
      <c r="C390" s="88"/>
      <c r="E390" s="85"/>
    </row>
    <row r="391" spans="3:5" ht="17.100000000000001" customHeight="1">
      <c r="C391" s="88"/>
      <c r="E391" s="85"/>
    </row>
    <row r="392" spans="3:5" ht="17.100000000000001" customHeight="1">
      <c r="C392" s="88"/>
      <c r="E392" s="85"/>
    </row>
    <row r="393" spans="3:5" ht="17.100000000000001" customHeight="1">
      <c r="C393" s="88"/>
      <c r="E393" s="85"/>
    </row>
    <row r="394" spans="3:5" ht="17.100000000000001" customHeight="1">
      <c r="C394" s="88"/>
      <c r="E394" s="85"/>
    </row>
    <row r="395" spans="3:5" ht="17.100000000000001" customHeight="1">
      <c r="C395" s="88"/>
      <c r="E395" s="85"/>
    </row>
    <row r="396" spans="3:5" ht="17.100000000000001" customHeight="1">
      <c r="C396" s="88"/>
      <c r="E396" s="85"/>
    </row>
    <row r="397" spans="3:5" ht="17.100000000000001" customHeight="1">
      <c r="C397" s="88"/>
      <c r="E397" s="85"/>
    </row>
    <row r="398" spans="3:5" ht="17.100000000000001" customHeight="1">
      <c r="C398" s="88"/>
      <c r="E398" s="85"/>
    </row>
    <row r="399" spans="3:5" ht="17.100000000000001" customHeight="1">
      <c r="C399" s="88"/>
      <c r="E399" s="85"/>
    </row>
    <row r="400" spans="3:5" ht="17.100000000000001" customHeight="1">
      <c r="C400" s="88"/>
      <c r="E400" s="85"/>
    </row>
    <row r="401" spans="3:5" ht="17.100000000000001" customHeight="1">
      <c r="C401" s="88"/>
      <c r="E401" s="85"/>
    </row>
    <row r="402" spans="3:5" ht="17.100000000000001" customHeight="1">
      <c r="C402" s="88"/>
      <c r="E402" s="85"/>
    </row>
    <row r="403" spans="3:5" ht="17.100000000000001" customHeight="1">
      <c r="C403" s="88"/>
      <c r="E403" s="85"/>
    </row>
    <row r="404" spans="3:5" ht="17.100000000000001" customHeight="1">
      <c r="C404" s="88"/>
      <c r="E404" s="85"/>
    </row>
    <row r="405" spans="3:5" ht="17.100000000000001" customHeight="1">
      <c r="C405" s="88"/>
      <c r="E405" s="85"/>
    </row>
    <row r="406" spans="3:5" ht="17.100000000000001" customHeight="1">
      <c r="C406" s="88"/>
      <c r="E406" s="85"/>
    </row>
    <row r="407" spans="3:5" ht="17.100000000000001" customHeight="1">
      <c r="C407" s="88"/>
      <c r="E407" s="85"/>
    </row>
    <row r="408" spans="3:5" ht="17.100000000000001" customHeight="1">
      <c r="C408" s="88"/>
      <c r="E408" s="85"/>
    </row>
    <row r="409" spans="3:5" ht="17.100000000000001" customHeight="1">
      <c r="C409" s="88"/>
      <c r="E409" s="85"/>
    </row>
    <row r="410" spans="3:5" ht="17.100000000000001" customHeight="1">
      <c r="C410" s="88"/>
      <c r="E410" s="85"/>
    </row>
    <row r="411" spans="3:5" ht="17.100000000000001" customHeight="1">
      <c r="C411" s="88"/>
      <c r="E411" s="85"/>
    </row>
    <row r="412" spans="3:5" ht="17.100000000000001" customHeight="1">
      <c r="C412" s="88"/>
      <c r="E412" s="85"/>
    </row>
    <row r="413" spans="3:5" ht="17.100000000000001" customHeight="1">
      <c r="C413" s="88"/>
      <c r="E413" s="85"/>
    </row>
    <row r="414" spans="3:5" ht="17.100000000000001" customHeight="1">
      <c r="C414" s="88"/>
      <c r="E414" s="85"/>
    </row>
    <row r="415" spans="3:5" ht="17.100000000000001" customHeight="1">
      <c r="C415" s="88"/>
      <c r="E415" s="85"/>
    </row>
    <row r="416" spans="3:5" ht="17.100000000000001" customHeight="1">
      <c r="C416" s="88"/>
      <c r="E416" s="85"/>
    </row>
    <row r="417" spans="3:5" ht="17.100000000000001" customHeight="1">
      <c r="C417" s="88"/>
      <c r="E417" s="85"/>
    </row>
    <row r="418" spans="3:5" ht="17.100000000000001" customHeight="1">
      <c r="C418" s="88"/>
      <c r="E418" s="85"/>
    </row>
    <row r="419" spans="3:5" ht="17.100000000000001" customHeight="1">
      <c r="C419" s="88"/>
      <c r="E419" s="85"/>
    </row>
    <row r="420" spans="3:5" ht="17.100000000000001" customHeight="1">
      <c r="C420" s="88"/>
      <c r="E420" s="85"/>
    </row>
    <row r="421" spans="3:5" ht="17.100000000000001" customHeight="1">
      <c r="C421" s="88"/>
      <c r="E421" s="85"/>
    </row>
    <row r="422" spans="3:5" ht="17.100000000000001" customHeight="1">
      <c r="C422" s="88"/>
      <c r="E422" s="85"/>
    </row>
    <row r="423" spans="3:5" ht="17.100000000000001" customHeight="1">
      <c r="C423" s="88"/>
      <c r="E423" s="85"/>
    </row>
    <row r="424" spans="3:5" ht="17.100000000000001" customHeight="1">
      <c r="C424" s="88"/>
      <c r="E424" s="85"/>
    </row>
    <row r="425" spans="3:5" ht="17.100000000000001" customHeight="1">
      <c r="C425" s="88"/>
      <c r="E425" s="85"/>
    </row>
    <row r="426" spans="3:5" ht="17.100000000000001" customHeight="1">
      <c r="C426" s="88"/>
      <c r="E426" s="85"/>
    </row>
    <row r="427" spans="3:5" ht="17.100000000000001" customHeight="1">
      <c r="C427" s="88"/>
      <c r="E427" s="85"/>
    </row>
    <row r="428" spans="3:5" ht="17.100000000000001" customHeight="1">
      <c r="C428" s="88"/>
      <c r="E428" s="85"/>
    </row>
    <row r="429" spans="3:5" ht="17.100000000000001" customHeight="1">
      <c r="C429" s="88"/>
      <c r="E429" s="85"/>
    </row>
    <row r="430" spans="3:5" ht="17.100000000000001" customHeight="1">
      <c r="C430" s="88"/>
      <c r="E430" s="85"/>
    </row>
    <row r="431" spans="3:5" ht="17.100000000000001" customHeight="1">
      <c r="C431" s="88"/>
      <c r="E431" s="85"/>
    </row>
    <row r="432" spans="3:5" ht="17.100000000000001" customHeight="1">
      <c r="C432" s="88"/>
      <c r="E432" s="85"/>
    </row>
    <row r="433" spans="3:5" ht="17.100000000000001" customHeight="1">
      <c r="C433" s="88"/>
      <c r="E433" s="85"/>
    </row>
    <row r="434" spans="3:5" ht="17.100000000000001" customHeight="1">
      <c r="C434" s="88"/>
      <c r="E434" s="85"/>
    </row>
    <row r="435" spans="3:5" ht="17.100000000000001" customHeight="1">
      <c r="C435" s="88"/>
      <c r="E435" s="85"/>
    </row>
    <row r="436" spans="3:5" ht="17.100000000000001" customHeight="1">
      <c r="C436" s="88"/>
      <c r="E436" s="85"/>
    </row>
    <row r="437" spans="3:5" ht="17.100000000000001" customHeight="1">
      <c r="C437" s="88"/>
      <c r="E437" s="85"/>
    </row>
    <row r="438" spans="3:5" ht="17.100000000000001" customHeight="1">
      <c r="C438" s="88"/>
      <c r="E438" s="85"/>
    </row>
    <row r="439" spans="3:5" ht="17.100000000000001" customHeight="1">
      <c r="C439" s="88"/>
      <c r="E439" s="85"/>
    </row>
    <row r="440" spans="3:5" ht="17.100000000000001" customHeight="1">
      <c r="C440" s="88"/>
      <c r="E440" s="85"/>
    </row>
    <row r="441" spans="3:5" ht="17.100000000000001" customHeight="1">
      <c r="C441" s="88"/>
      <c r="E441" s="85"/>
    </row>
    <row r="442" spans="3:5" ht="17.100000000000001" customHeight="1">
      <c r="C442" s="88"/>
      <c r="E442" s="85"/>
    </row>
    <row r="443" spans="3:5" ht="17.100000000000001" customHeight="1">
      <c r="C443" s="88"/>
      <c r="E443" s="85"/>
    </row>
    <row r="444" spans="3:5" ht="17.100000000000001" customHeight="1">
      <c r="C444" s="88"/>
      <c r="E444" s="85"/>
    </row>
    <row r="445" spans="3:5" ht="17.100000000000001" customHeight="1">
      <c r="C445" s="88"/>
      <c r="E445" s="85"/>
    </row>
    <row r="446" spans="3:5" ht="17.100000000000001" customHeight="1">
      <c r="C446" s="88"/>
      <c r="E446" s="85"/>
    </row>
    <row r="447" spans="3:5" ht="17.100000000000001" customHeight="1">
      <c r="C447" s="88"/>
      <c r="E447" s="85"/>
    </row>
    <row r="448" spans="3:5" ht="17.100000000000001" customHeight="1">
      <c r="C448" s="88"/>
      <c r="E448" s="85"/>
    </row>
    <row r="449" spans="3:5" ht="17.100000000000001" customHeight="1">
      <c r="C449" s="88"/>
      <c r="E449" s="85"/>
    </row>
    <row r="450" spans="3:5" ht="17.100000000000001" customHeight="1">
      <c r="C450" s="88"/>
      <c r="E450" s="85"/>
    </row>
    <row r="451" spans="3:5" ht="17.100000000000001" customHeight="1">
      <c r="C451" s="88"/>
      <c r="E451" s="85"/>
    </row>
    <row r="452" spans="3:5" ht="17.100000000000001" customHeight="1">
      <c r="C452" s="88"/>
      <c r="E452" s="85"/>
    </row>
    <row r="453" spans="3:5" ht="17.100000000000001" customHeight="1">
      <c r="C453" s="88"/>
      <c r="E453" s="85"/>
    </row>
    <row r="454" spans="3:5" ht="17.100000000000001" customHeight="1">
      <c r="C454" s="88"/>
      <c r="E454" s="85"/>
    </row>
    <row r="455" spans="3:5" ht="17.100000000000001" customHeight="1">
      <c r="C455" s="88"/>
      <c r="E455" s="85"/>
    </row>
    <row r="456" spans="3:5" ht="17.100000000000001" customHeight="1">
      <c r="C456" s="88"/>
      <c r="E456" s="85"/>
    </row>
    <row r="457" spans="3:5" ht="17.100000000000001" customHeight="1">
      <c r="C457" s="88"/>
      <c r="E457" s="85"/>
    </row>
    <row r="458" spans="3:5" ht="17.100000000000001" customHeight="1">
      <c r="C458" s="88"/>
      <c r="E458" s="85"/>
    </row>
    <row r="459" spans="3:5" ht="17.100000000000001" customHeight="1">
      <c r="C459" s="88"/>
      <c r="E459" s="85"/>
    </row>
    <row r="460" spans="3:5" ht="17.100000000000001" customHeight="1">
      <c r="C460" s="88"/>
      <c r="E460" s="85"/>
    </row>
    <row r="461" spans="3:5" ht="17.100000000000001" customHeight="1">
      <c r="C461" s="88"/>
      <c r="E461" s="85"/>
    </row>
    <row r="462" spans="3:5" ht="17.100000000000001" customHeight="1">
      <c r="C462" s="88"/>
      <c r="E462" s="85"/>
    </row>
    <row r="463" spans="3:5" ht="17.100000000000001" customHeight="1">
      <c r="C463" s="88"/>
      <c r="E463" s="85"/>
    </row>
    <row r="464" spans="3:5" ht="17.100000000000001" customHeight="1">
      <c r="C464" s="88"/>
      <c r="E464" s="85"/>
    </row>
    <row r="465" spans="3:5" ht="17.100000000000001" customHeight="1">
      <c r="C465" s="88"/>
      <c r="E465" s="85"/>
    </row>
    <row r="466" spans="3:5" ht="17.100000000000001" customHeight="1">
      <c r="C466" s="88"/>
      <c r="E466" s="85"/>
    </row>
    <row r="467" spans="3:5" ht="17.100000000000001" customHeight="1">
      <c r="C467" s="88"/>
      <c r="E467" s="85"/>
    </row>
    <row r="468" spans="3:5" ht="17.100000000000001" customHeight="1">
      <c r="C468" s="88"/>
      <c r="E468" s="85"/>
    </row>
    <row r="469" spans="3:5" ht="17.100000000000001" customHeight="1">
      <c r="C469" s="88"/>
      <c r="E469" s="85"/>
    </row>
    <row r="470" spans="3:5" ht="17.100000000000001" customHeight="1">
      <c r="C470" s="88"/>
      <c r="E470" s="85"/>
    </row>
    <row r="471" spans="3:5" ht="17.100000000000001" customHeight="1">
      <c r="C471" s="88"/>
      <c r="E471" s="85"/>
    </row>
    <row r="472" spans="3:5" ht="17.100000000000001" customHeight="1">
      <c r="C472" s="88"/>
      <c r="E472" s="85"/>
    </row>
    <row r="473" spans="3:5" ht="17.100000000000001" customHeight="1">
      <c r="C473" s="88"/>
      <c r="E473" s="85"/>
    </row>
    <row r="474" spans="3:5" ht="17.100000000000001" customHeight="1">
      <c r="C474" s="88"/>
      <c r="E474" s="85"/>
    </row>
    <row r="475" spans="3:5" ht="17.100000000000001" customHeight="1">
      <c r="C475" s="88"/>
      <c r="E475" s="85"/>
    </row>
    <row r="476" spans="3:5" ht="17.100000000000001" customHeight="1">
      <c r="C476" s="88"/>
      <c r="E476" s="85"/>
    </row>
    <row r="477" spans="3:5" ht="17.100000000000001" customHeight="1">
      <c r="C477" s="88"/>
      <c r="E477" s="85"/>
    </row>
    <row r="478" spans="3:5" ht="17.100000000000001" customHeight="1">
      <c r="C478" s="88"/>
      <c r="E478" s="85"/>
    </row>
    <row r="479" spans="3:5" ht="17.100000000000001" customHeight="1">
      <c r="C479" s="88"/>
      <c r="E479" s="85"/>
    </row>
    <row r="480" spans="3:5" ht="17.100000000000001" customHeight="1">
      <c r="C480" s="88"/>
      <c r="E480" s="85"/>
    </row>
    <row r="481" spans="3:5" ht="17.100000000000001" customHeight="1">
      <c r="C481" s="88"/>
      <c r="E481" s="85"/>
    </row>
    <row r="482" spans="3:5" ht="17.100000000000001" customHeight="1">
      <c r="C482" s="88"/>
      <c r="E482" s="85"/>
    </row>
    <row r="483" spans="3:5" ht="17.100000000000001" customHeight="1">
      <c r="C483" s="88"/>
      <c r="E483" s="85"/>
    </row>
    <row r="484" spans="3:5" ht="17.100000000000001" customHeight="1">
      <c r="C484" s="88"/>
      <c r="E484" s="85"/>
    </row>
    <row r="485" spans="3:5" ht="17.100000000000001" customHeight="1">
      <c r="C485" s="88"/>
      <c r="E485" s="85"/>
    </row>
    <row r="486" spans="3:5" ht="17.100000000000001" customHeight="1">
      <c r="C486" s="88"/>
      <c r="E486" s="85"/>
    </row>
    <row r="487" spans="3:5" ht="17.100000000000001" customHeight="1">
      <c r="C487" s="88"/>
      <c r="E487" s="85"/>
    </row>
    <row r="488" spans="3:5" ht="17.100000000000001" customHeight="1">
      <c r="C488" s="88"/>
      <c r="E488" s="85"/>
    </row>
    <row r="489" spans="3:5" ht="17.100000000000001" customHeight="1">
      <c r="C489" s="88"/>
      <c r="E489" s="85"/>
    </row>
    <row r="490" spans="3:5" ht="17.100000000000001" customHeight="1">
      <c r="C490" s="88"/>
      <c r="E490" s="85"/>
    </row>
    <row r="491" spans="3:5" ht="17.100000000000001" customHeight="1">
      <c r="C491" s="88"/>
      <c r="E491" s="85"/>
    </row>
    <row r="492" spans="3:5" ht="17.100000000000001" customHeight="1">
      <c r="C492" s="88"/>
      <c r="E492" s="85"/>
    </row>
    <row r="493" spans="3:5" ht="17.100000000000001" customHeight="1">
      <c r="C493" s="88"/>
      <c r="E493" s="85"/>
    </row>
    <row r="494" spans="3:5" ht="17.100000000000001" customHeight="1">
      <c r="C494" s="88"/>
      <c r="E494" s="85"/>
    </row>
    <row r="495" spans="3:5" ht="17.100000000000001" customHeight="1">
      <c r="C495" s="88"/>
      <c r="E495" s="85"/>
    </row>
    <row r="496" spans="3:5" ht="17.100000000000001" customHeight="1">
      <c r="C496" s="88"/>
      <c r="E496" s="85"/>
    </row>
    <row r="497" spans="3:5" ht="17.100000000000001" customHeight="1">
      <c r="C497" s="88"/>
      <c r="E497" s="85"/>
    </row>
    <row r="498" spans="3:5" ht="17.100000000000001" customHeight="1">
      <c r="C498" s="88"/>
      <c r="E498" s="85"/>
    </row>
    <row r="499" spans="3:5" ht="17.100000000000001" customHeight="1">
      <c r="C499" s="88"/>
      <c r="E499" s="85"/>
    </row>
    <row r="500" spans="3:5" ht="17.100000000000001" customHeight="1">
      <c r="C500" s="88"/>
      <c r="E500" s="85"/>
    </row>
    <row r="501" spans="3:5" ht="17.100000000000001" customHeight="1">
      <c r="C501" s="88"/>
      <c r="E501" s="85"/>
    </row>
    <row r="502" spans="3:5" ht="17.100000000000001" customHeight="1">
      <c r="C502" s="88"/>
      <c r="E502" s="85"/>
    </row>
    <row r="503" spans="3:5" ht="17.100000000000001" customHeight="1">
      <c r="C503" s="88"/>
      <c r="E503" s="85"/>
    </row>
    <row r="504" spans="3:5" ht="17.100000000000001" customHeight="1">
      <c r="C504" s="88"/>
      <c r="E504" s="85"/>
    </row>
    <row r="505" spans="3:5" ht="17.100000000000001" customHeight="1">
      <c r="C505" s="88"/>
      <c r="E505" s="85"/>
    </row>
    <row r="506" spans="3:5" ht="17.100000000000001" customHeight="1">
      <c r="C506" s="88"/>
      <c r="E506" s="85"/>
    </row>
    <row r="507" spans="3:5" ht="17.100000000000001" customHeight="1">
      <c r="C507" s="88"/>
      <c r="E507" s="85"/>
    </row>
    <row r="508" spans="3:5" ht="17.100000000000001" customHeight="1">
      <c r="C508" s="88"/>
      <c r="E508" s="85"/>
    </row>
    <row r="509" spans="3:5" ht="17.100000000000001" customHeight="1">
      <c r="C509" s="88"/>
      <c r="E509" s="85"/>
    </row>
    <row r="510" spans="3:5" ht="17.100000000000001" customHeight="1">
      <c r="C510" s="88"/>
      <c r="E510" s="85"/>
    </row>
    <row r="511" spans="3:5" ht="17.100000000000001" customHeight="1">
      <c r="C511" s="88"/>
      <c r="E511" s="85"/>
    </row>
    <row r="512" spans="3:5" ht="17.100000000000001" customHeight="1">
      <c r="C512" s="88"/>
      <c r="E512" s="85"/>
    </row>
    <row r="513" spans="3:5" ht="17.100000000000001" customHeight="1">
      <c r="C513" s="88"/>
      <c r="E513" s="85"/>
    </row>
    <row r="514" spans="3:5" ht="17.100000000000001" customHeight="1">
      <c r="C514" s="88"/>
      <c r="E514" s="85"/>
    </row>
    <row r="515" spans="3:5" ht="17.100000000000001" customHeight="1">
      <c r="C515" s="88"/>
      <c r="E515" s="85"/>
    </row>
    <row r="516" spans="3:5" ht="17.100000000000001" customHeight="1">
      <c r="C516" s="88"/>
      <c r="E516" s="85"/>
    </row>
    <row r="517" spans="3:5" ht="17.100000000000001" customHeight="1">
      <c r="C517" s="88"/>
      <c r="E517" s="85"/>
    </row>
    <row r="518" spans="3:5" ht="17.100000000000001" customHeight="1">
      <c r="C518" s="88"/>
      <c r="E518" s="85"/>
    </row>
    <row r="519" spans="3:5" ht="17.100000000000001" customHeight="1">
      <c r="C519" s="88"/>
      <c r="E519" s="85"/>
    </row>
    <row r="520" spans="3:5" ht="17.100000000000001" customHeight="1">
      <c r="C520" s="88"/>
      <c r="E520" s="85"/>
    </row>
    <row r="521" spans="3:5" ht="17.100000000000001" customHeight="1">
      <c r="C521" s="88"/>
      <c r="E521" s="85"/>
    </row>
    <row r="522" spans="3:5" ht="17.100000000000001" customHeight="1">
      <c r="C522" s="88"/>
      <c r="E522" s="85"/>
    </row>
    <row r="523" spans="3:5" ht="17.100000000000001" customHeight="1">
      <c r="C523" s="88"/>
      <c r="E523" s="85"/>
    </row>
    <row r="524" spans="3:5" ht="17.100000000000001" customHeight="1">
      <c r="C524" s="88"/>
      <c r="E524" s="85"/>
    </row>
    <row r="525" spans="3:5" ht="17.100000000000001" customHeight="1">
      <c r="C525" s="88"/>
      <c r="E525" s="85"/>
    </row>
    <row r="526" spans="3:5" ht="17.100000000000001" customHeight="1">
      <c r="C526" s="88"/>
      <c r="E526" s="85"/>
    </row>
    <row r="527" spans="3:5" ht="17.100000000000001" customHeight="1">
      <c r="C527" s="88"/>
      <c r="E527" s="85"/>
    </row>
    <row r="528" spans="3:5" ht="17.100000000000001" customHeight="1">
      <c r="C528" s="88"/>
      <c r="E528" s="85"/>
    </row>
    <row r="529" spans="3:5" ht="17.100000000000001" customHeight="1">
      <c r="C529" s="88"/>
      <c r="E529" s="85"/>
    </row>
    <row r="530" spans="3:5" ht="17.100000000000001" customHeight="1">
      <c r="C530" s="88"/>
      <c r="E530" s="85"/>
    </row>
    <row r="531" spans="3:5" ht="17.100000000000001" customHeight="1">
      <c r="C531" s="88"/>
      <c r="E531" s="85"/>
    </row>
    <row r="532" spans="3:5" ht="17.100000000000001" customHeight="1">
      <c r="C532" s="88"/>
      <c r="E532" s="85"/>
    </row>
    <row r="533" spans="3:5" ht="17.100000000000001" customHeight="1">
      <c r="C533" s="88"/>
      <c r="E533" s="85"/>
    </row>
    <row r="534" spans="3:5" ht="17.100000000000001" customHeight="1">
      <c r="C534" s="88"/>
      <c r="E534" s="85"/>
    </row>
    <row r="535" spans="3:5" ht="17.100000000000001" customHeight="1">
      <c r="C535" s="88"/>
      <c r="E535" s="85"/>
    </row>
    <row r="536" spans="3:5" ht="17.100000000000001" customHeight="1">
      <c r="C536" s="88"/>
      <c r="E536" s="85"/>
    </row>
    <row r="537" spans="3:5" ht="17.100000000000001" customHeight="1">
      <c r="C537" s="88"/>
      <c r="E537" s="85"/>
    </row>
    <row r="538" spans="3:5" ht="17.100000000000001" customHeight="1">
      <c r="C538" s="88"/>
      <c r="E538" s="85"/>
    </row>
    <row r="539" spans="3:5" ht="17.100000000000001" customHeight="1">
      <c r="C539" s="88"/>
      <c r="E539" s="85"/>
    </row>
    <row r="540" spans="3:5" ht="17.100000000000001" customHeight="1">
      <c r="C540" s="88"/>
      <c r="E540" s="85"/>
    </row>
    <row r="541" spans="3:5" ht="17.100000000000001" customHeight="1">
      <c r="C541" s="88"/>
      <c r="E541" s="85"/>
    </row>
    <row r="542" spans="3:5" ht="17.100000000000001" customHeight="1">
      <c r="C542" s="88"/>
      <c r="E542" s="85"/>
    </row>
    <row r="543" spans="3:5" ht="17.100000000000001" customHeight="1">
      <c r="C543" s="88"/>
      <c r="E543" s="85"/>
    </row>
    <row r="544" spans="3:5" ht="17.100000000000001" customHeight="1">
      <c r="C544" s="88"/>
      <c r="E544" s="85"/>
    </row>
    <row r="545" spans="3:5" ht="17.100000000000001" customHeight="1">
      <c r="C545" s="88"/>
      <c r="E545" s="85"/>
    </row>
    <row r="546" spans="3:5" ht="17.100000000000001" customHeight="1">
      <c r="C546" s="88"/>
      <c r="E546" s="85"/>
    </row>
    <row r="547" spans="3:5" ht="17.100000000000001" customHeight="1">
      <c r="C547" s="88"/>
      <c r="E547" s="85"/>
    </row>
    <row r="548" spans="3:5" ht="17.100000000000001" customHeight="1">
      <c r="C548" s="88"/>
      <c r="E548" s="85"/>
    </row>
    <row r="549" spans="3:5" ht="17.100000000000001" customHeight="1">
      <c r="C549" s="88"/>
      <c r="E549" s="85"/>
    </row>
    <row r="550" spans="3:5" ht="17.100000000000001" customHeight="1">
      <c r="C550" s="88"/>
      <c r="E550" s="85"/>
    </row>
    <row r="551" spans="3:5" ht="17.100000000000001" customHeight="1">
      <c r="C551" s="88"/>
      <c r="E551" s="85"/>
    </row>
    <row r="552" spans="3:5" ht="17.100000000000001" customHeight="1">
      <c r="C552" s="88"/>
      <c r="E552" s="85"/>
    </row>
    <row r="553" spans="3:5" ht="17.100000000000001" customHeight="1">
      <c r="C553" s="88"/>
      <c r="E553" s="85"/>
    </row>
    <row r="554" spans="3:5" ht="17.100000000000001" customHeight="1">
      <c r="C554" s="88"/>
      <c r="E554" s="85"/>
    </row>
    <row r="555" spans="3:5" ht="17.100000000000001" customHeight="1">
      <c r="C555" s="88"/>
      <c r="E555" s="85"/>
    </row>
    <row r="556" spans="3:5" ht="17.100000000000001" customHeight="1">
      <c r="C556" s="88"/>
      <c r="E556" s="85"/>
    </row>
    <row r="557" spans="3:5" ht="17.100000000000001" customHeight="1">
      <c r="C557" s="88"/>
      <c r="E557" s="85"/>
    </row>
    <row r="558" spans="3:5" ht="17.100000000000001" customHeight="1">
      <c r="C558" s="88"/>
      <c r="E558" s="85"/>
    </row>
    <row r="559" spans="3:5" ht="17.100000000000001" customHeight="1">
      <c r="C559" s="88"/>
      <c r="E559" s="85"/>
    </row>
    <row r="560" spans="3:5" ht="17.100000000000001" customHeight="1">
      <c r="C560" s="88"/>
      <c r="E560" s="85"/>
    </row>
    <row r="561" spans="3:5" ht="17.100000000000001" customHeight="1">
      <c r="C561" s="88"/>
      <c r="E561" s="85"/>
    </row>
    <row r="562" spans="3:5" ht="17.100000000000001" customHeight="1">
      <c r="C562" s="88"/>
      <c r="E562" s="85"/>
    </row>
    <row r="563" spans="3:5" ht="17.100000000000001" customHeight="1">
      <c r="C563" s="88"/>
      <c r="E563" s="85"/>
    </row>
    <row r="564" spans="3:5" ht="17.100000000000001" customHeight="1">
      <c r="C564" s="88"/>
      <c r="E564" s="85"/>
    </row>
    <row r="565" spans="3:5" ht="17.100000000000001" customHeight="1">
      <c r="C565" s="88"/>
      <c r="E565" s="85"/>
    </row>
    <row r="566" spans="3:5" ht="17.100000000000001" customHeight="1">
      <c r="C566" s="88"/>
      <c r="E566" s="85"/>
    </row>
    <row r="567" spans="3:5" ht="17.100000000000001" customHeight="1">
      <c r="C567" s="88"/>
      <c r="E567" s="85"/>
    </row>
    <row r="568" spans="3:5" ht="17.100000000000001" customHeight="1">
      <c r="C568" s="88"/>
      <c r="E568" s="85"/>
    </row>
    <row r="569" spans="3:5" ht="17.100000000000001" customHeight="1">
      <c r="C569" s="88"/>
      <c r="E569" s="85"/>
    </row>
    <row r="570" spans="3:5" ht="17.100000000000001" customHeight="1">
      <c r="C570" s="88"/>
      <c r="E570" s="85"/>
    </row>
    <row r="571" spans="3:5" ht="17.100000000000001" customHeight="1">
      <c r="C571" s="88"/>
      <c r="E571" s="85"/>
    </row>
    <row r="572" spans="3:5" ht="17.100000000000001" customHeight="1">
      <c r="C572" s="88"/>
      <c r="E572" s="85"/>
    </row>
    <row r="573" spans="3:5" ht="17.100000000000001" customHeight="1">
      <c r="C573" s="88"/>
      <c r="E573" s="85"/>
    </row>
    <row r="574" spans="3:5" ht="17.100000000000001" customHeight="1">
      <c r="C574" s="88"/>
      <c r="E574" s="85"/>
    </row>
    <row r="575" spans="3:5" ht="17.100000000000001" customHeight="1">
      <c r="C575" s="88"/>
      <c r="E575" s="85"/>
    </row>
    <row r="576" spans="3:5" ht="17.100000000000001" customHeight="1">
      <c r="C576" s="88"/>
      <c r="E576" s="85"/>
    </row>
    <row r="577" spans="3:5" ht="17.100000000000001" customHeight="1">
      <c r="C577" s="88"/>
      <c r="E577" s="85"/>
    </row>
    <row r="578" spans="3:5" ht="17.100000000000001" customHeight="1">
      <c r="C578" s="88"/>
      <c r="E578" s="85"/>
    </row>
    <row r="579" spans="3:5" ht="17.100000000000001" customHeight="1">
      <c r="C579" s="88"/>
      <c r="E579" s="85"/>
    </row>
    <row r="580" spans="3:5" ht="17.100000000000001" customHeight="1">
      <c r="C580" s="88"/>
      <c r="E580" s="85"/>
    </row>
    <row r="581" spans="3:5" ht="17.100000000000001" customHeight="1">
      <c r="C581" s="88"/>
      <c r="E581" s="85"/>
    </row>
    <row r="582" spans="3:5" ht="17.100000000000001" customHeight="1">
      <c r="C582" s="88"/>
      <c r="E582" s="85"/>
    </row>
    <row r="583" spans="3:5" ht="17.100000000000001" customHeight="1">
      <c r="C583" s="88"/>
      <c r="E583" s="85"/>
    </row>
    <row r="584" spans="3:5" ht="17.100000000000001" customHeight="1">
      <c r="C584" s="88"/>
      <c r="E584" s="85"/>
    </row>
    <row r="585" spans="3:5" ht="17.100000000000001" customHeight="1">
      <c r="C585" s="88"/>
      <c r="E585" s="85"/>
    </row>
    <row r="586" spans="3:5" ht="17.100000000000001" customHeight="1">
      <c r="C586" s="88"/>
      <c r="E586" s="85"/>
    </row>
    <row r="587" spans="3:5" ht="17.100000000000001" customHeight="1">
      <c r="C587" s="88"/>
      <c r="E587" s="85"/>
    </row>
    <row r="588" spans="3:5" ht="17.100000000000001" customHeight="1">
      <c r="C588" s="88"/>
      <c r="E588" s="85"/>
    </row>
    <row r="589" spans="3:5" ht="17.100000000000001" customHeight="1">
      <c r="C589" s="88"/>
      <c r="E589" s="85"/>
    </row>
    <row r="590" spans="3:5" ht="17.100000000000001" customHeight="1">
      <c r="C590" s="88"/>
      <c r="E590" s="85"/>
    </row>
    <row r="591" spans="3:5" ht="17.100000000000001" customHeight="1">
      <c r="C591" s="88"/>
      <c r="E591" s="85"/>
    </row>
    <row r="592" spans="3:5" ht="17.100000000000001" customHeight="1">
      <c r="C592" s="88"/>
      <c r="E592" s="85"/>
    </row>
    <row r="593" spans="3:5" ht="17.100000000000001" customHeight="1">
      <c r="C593" s="88"/>
      <c r="E593" s="85"/>
    </row>
    <row r="594" spans="3:5" ht="17.100000000000001" customHeight="1">
      <c r="C594" s="88"/>
      <c r="E594" s="85"/>
    </row>
    <row r="595" spans="3:5" ht="17.100000000000001" customHeight="1">
      <c r="C595" s="88"/>
      <c r="E595" s="85"/>
    </row>
    <row r="596" spans="3:5" ht="17.100000000000001" customHeight="1">
      <c r="C596" s="88"/>
      <c r="E596" s="85"/>
    </row>
    <row r="597" spans="3:5" ht="17.100000000000001" customHeight="1">
      <c r="C597" s="88"/>
      <c r="E597" s="85"/>
    </row>
    <row r="598" spans="3:5" ht="17.100000000000001" customHeight="1">
      <c r="C598" s="88"/>
      <c r="E598" s="85"/>
    </row>
    <row r="599" spans="3:5" ht="17.100000000000001" customHeight="1">
      <c r="C599" s="88"/>
      <c r="E599" s="85"/>
    </row>
    <row r="600" spans="3:5" ht="17.100000000000001" customHeight="1">
      <c r="C600" s="88"/>
      <c r="E600" s="85"/>
    </row>
    <row r="601" spans="3:5" ht="17.100000000000001" customHeight="1">
      <c r="C601" s="88"/>
      <c r="E601" s="85"/>
    </row>
    <row r="602" spans="3:5" ht="17.100000000000001" customHeight="1">
      <c r="C602" s="88"/>
      <c r="E602" s="85"/>
    </row>
    <row r="603" spans="3:5" ht="17.100000000000001" customHeight="1">
      <c r="C603" s="88"/>
      <c r="E603" s="85"/>
    </row>
    <row r="604" spans="3:5" ht="17.100000000000001" customHeight="1">
      <c r="C604" s="88"/>
      <c r="E604" s="85"/>
    </row>
    <row r="605" spans="3:5" ht="17.100000000000001" customHeight="1">
      <c r="C605" s="88"/>
      <c r="E605" s="85"/>
    </row>
    <row r="606" spans="3:5" ht="17.100000000000001" customHeight="1">
      <c r="C606" s="88"/>
      <c r="E606" s="85"/>
    </row>
    <row r="607" spans="3:5" ht="17.100000000000001" customHeight="1">
      <c r="C607" s="88"/>
      <c r="E607" s="85"/>
    </row>
    <row r="608" spans="3:5" ht="17.100000000000001" customHeight="1">
      <c r="C608" s="88"/>
      <c r="E608" s="85"/>
    </row>
    <row r="609" spans="3:5" ht="17.100000000000001" customHeight="1">
      <c r="C609" s="88"/>
      <c r="E609" s="85"/>
    </row>
    <row r="610" spans="3:5" ht="17.100000000000001" customHeight="1">
      <c r="C610" s="88"/>
      <c r="E610" s="85"/>
    </row>
    <row r="611" spans="3:5" ht="17.100000000000001" customHeight="1">
      <c r="C611" s="88"/>
      <c r="E611" s="85"/>
    </row>
    <row r="612" spans="3:5" ht="17.100000000000001" customHeight="1">
      <c r="C612" s="88"/>
      <c r="E612" s="85"/>
    </row>
    <row r="613" spans="3:5" ht="17.100000000000001" customHeight="1">
      <c r="C613" s="88"/>
      <c r="E613" s="85"/>
    </row>
    <row r="614" spans="3:5" ht="17.100000000000001" customHeight="1">
      <c r="C614" s="88"/>
      <c r="E614" s="85"/>
    </row>
    <row r="615" spans="3:5" ht="17.100000000000001" customHeight="1">
      <c r="C615" s="88"/>
      <c r="E615" s="85"/>
    </row>
    <row r="616" spans="3:5" ht="17.100000000000001" customHeight="1">
      <c r="C616" s="88"/>
      <c r="E616" s="85"/>
    </row>
    <row r="617" spans="3:5" ht="17.100000000000001" customHeight="1">
      <c r="C617" s="88"/>
      <c r="E617" s="85"/>
    </row>
    <row r="618" spans="3:5" ht="17.100000000000001" customHeight="1">
      <c r="C618" s="88"/>
      <c r="E618" s="85"/>
    </row>
    <row r="619" spans="3:5" ht="17.100000000000001" customHeight="1">
      <c r="C619" s="88"/>
      <c r="E619" s="85"/>
    </row>
    <row r="620" spans="3:5" ht="17.100000000000001" customHeight="1">
      <c r="C620" s="88"/>
      <c r="E620" s="85"/>
    </row>
    <row r="621" spans="3:5" ht="17.100000000000001" customHeight="1">
      <c r="C621" s="88"/>
      <c r="E621" s="85"/>
    </row>
    <row r="622" spans="3:5" ht="17.100000000000001" customHeight="1">
      <c r="C622" s="88"/>
      <c r="E622" s="85"/>
    </row>
    <row r="623" spans="3:5" ht="17.100000000000001" customHeight="1">
      <c r="C623" s="88"/>
      <c r="E623" s="85"/>
    </row>
    <row r="624" spans="3:5" ht="17.100000000000001" customHeight="1">
      <c r="C624" s="88"/>
      <c r="E624" s="85"/>
    </row>
    <row r="625" spans="3:5" ht="17.100000000000001" customHeight="1">
      <c r="C625" s="88"/>
      <c r="E625" s="85"/>
    </row>
    <row r="626" spans="3:5" ht="17.100000000000001" customHeight="1">
      <c r="C626" s="88"/>
      <c r="E626" s="85"/>
    </row>
    <row r="627" spans="3:5" ht="17.100000000000001" customHeight="1">
      <c r="C627" s="88"/>
      <c r="E627" s="85"/>
    </row>
    <row r="628" spans="3:5" ht="17.100000000000001" customHeight="1">
      <c r="C628" s="88"/>
      <c r="E628" s="85"/>
    </row>
    <row r="629" spans="3:5" ht="17.100000000000001" customHeight="1">
      <c r="C629" s="88"/>
      <c r="E629" s="85"/>
    </row>
    <row r="630" spans="3:5" ht="17.100000000000001" customHeight="1">
      <c r="C630" s="88"/>
      <c r="E630" s="85"/>
    </row>
    <row r="631" spans="3:5" ht="17.100000000000001" customHeight="1">
      <c r="C631" s="88"/>
      <c r="E631" s="85"/>
    </row>
    <row r="632" spans="3:5" ht="17.100000000000001" customHeight="1">
      <c r="C632" s="88"/>
      <c r="E632" s="85"/>
    </row>
    <row r="633" spans="3:5" ht="17.100000000000001" customHeight="1">
      <c r="C633" s="88"/>
      <c r="E633" s="85"/>
    </row>
    <row r="634" spans="3:5" ht="17.100000000000001" customHeight="1">
      <c r="C634" s="88"/>
      <c r="E634" s="85"/>
    </row>
    <row r="635" spans="3:5" ht="17.100000000000001" customHeight="1">
      <c r="C635" s="88"/>
      <c r="E635" s="85"/>
    </row>
    <row r="636" spans="3:5" ht="17.100000000000001" customHeight="1">
      <c r="C636" s="88"/>
      <c r="E636" s="85"/>
    </row>
    <row r="637" spans="3:5" ht="17.100000000000001" customHeight="1">
      <c r="C637" s="88"/>
      <c r="E637" s="85"/>
    </row>
    <row r="638" spans="3:5" ht="17.100000000000001" customHeight="1">
      <c r="C638" s="88"/>
      <c r="E638" s="85"/>
    </row>
    <row r="639" spans="3:5" ht="17.100000000000001" customHeight="1">
      <c r="C639" s="88"/>
      <c r="E639" s="85"/>
    </row>
    <row r="640" spans="3:5" ht="17.100000000000001" customHeight="1">
      <c r="C640" s="88"/>
      <c r="E640" s="85"/>
    </row>
    <row r="641" spans="3:5" ht="17.100000000000001" customHeight="1">
      <c r="C641" s="88"/>
      <c r="E641" s="85"/>
    </row>
    <row r="642" spans="3:5" ht="17.100000000000001" customHeight="1">
      <c r="C642" s="88"/>
      <c r="E642" s="85"/>
    </row>
    <row r="643" spans="3:5" ht="17.100000000000001" customHeight="1">
      <c r="C643" s="88"/>
      <c r="E643" s="85"/>
    </row>
    <row r="644" spans="3:5" ht="17.100000000000001" customHeight="1">
      <c r="C644" s="88"/>
      <c r="E644" s="85"/>
    </row>
    <row r="645" spans="3:5" ht="17.100000000000001" customHeight="1">
      <c r="C645" s="88"/>
      <c r="E645" s="85"/>
    </row>
    <row r="646" spans="3:5" ht="17.100000000000001" customHeight="1">
      <c r="C646" s="88"/>
      <c r="E646" s="85"/>
    </row>
    <row r="647" spans="3:5" ht="17.100000000000001" customHeight="1">
      <c r="C647" s="88"/>
      <c r="E647" s="85"/>
    </row>
    <row r="648" spans="3:5" ht="17.100000000000001" customHeight="1">
      <c r="C648" s="88"/>
      <c r="E648" s="85"/>
    </row>
    <row r="649" spans="3:5" ht="17.100000000000001" customHeight="1">
      <c r="C649" s="88"/>
      <c r="E649" s="85"/>
    </row>
    <row r="650" spans="3:5" ht="17.100000000000001" customHeight="1">
      <c r="C650" s="88"/>
      <c r="E650" s="85"/>
    </row>
    <row r="651" spans="3:5" ht="17.100000000000001" customHeight="1">
      <c r="C651" s="88"/>
      <c r="E651" s="85"/>
    </row>
    <row r="652" spans="3:5" ht="17.100000000000001" customHeight="1">
      <c r="C652" s="88"/>
      <c r="E652" s="85"/>
    </row>
    <row r="653" spans="3:5" ht="17.100000000000001" customHeight="1">
      <c r="C653" s="88"/>
      <c r="E653" s="85"/>
    </row>
    <row r="654" spans="3:5" ht="17.100000000000001" customHeight="1">
      <c r="C654" s="88"/>
      <c r="E654" s="85"/>
    </row>
    <row r="655" spans="3:5" ht="17.100000000000001" customHeight="1">
      <c r="C655" s="88"/>
      <c r="E655" s="85"/>
    </row>
    <row r="656" spans="3:5" ht="17.100000000000001" customHeight="1">
      <c r="C656" s="88"/>
      <c r="E656" s="85"/>
    </row>
    <row r="657" spans="3:5" ht="17.100000000000001" customHeight="1">
      <c r="C657" s="88"/>
      <c r="E657" s="85"/>
    </row>
    <row r="658" spans="3:5" ht="17.100000000000001" customHeight="1">
      <c r="C658" s="88"/>
      <c r="E658" s="85"/>
    </row>
    <row r="659" spans="3:5" ht="17.100000000000001" customHeight="1">
      <c r="C659" s="88"/>
      <c r="E659" s="85"/>
    </row>
    <row r="660" spans="3:5" ht="17.100000000000001" customHeight="1">
      <c r="C660" s="88"/>
      <c r="E660" s="85"/>
    </row>
    <row r="661" spans="3:5" ht="17.100000000000001" customHeight="1">
      <c r="C661" s="88"/>
      <c r="E661" s="85"/>
    </row>
    <row r="662" spans="3:5" ht="17.100000000000001" customHeight="1">
      <c r="C662" s="88"/>
      <c r="E662" s="85"/>
    </row>
    <row r="663" spans="3:5" ht="17.100000000000001" customHeight="1">
      <c r="C663" s="88"/>
      <c r="E663" s="85"/>
    </row>
    <row r="664" spans="3:5" ht="17.100000000000001" customHeight="1">
      <c r="C664" s="88"/>
      <c r="E664" s="85"/>
    </row>
    <row r="665" spans="3:5" ht="17.100000000000001" customHeight="1">
      <c r="C665" s="88"/>
      <c r="E665" s="85"/>
    </row>
    <row r="666" spans="3:5" ht="17.100000000000001" customHeight="1">
      <c r="C666" s="88"/>
      <c r="E666" s="85"/>
    </row>
    <row r="667" spans="3:5" ht="17.100000000000001" customHeight="1">
      <c r="C667" s="88"/>
      <c r="E667" s="85"/>
    </row>
    <row r="668" spans="3:5" ht="17.100000000000001" customHeight="1">
      <c r="C668" s="88"/>
      <c r="E668" s="85"/>
    </row>
    <row r="669" spans="3:5" ht="17.100000000000001" customHeight="1">
      <c r="C669" s="88"/>
      <c r="E669" s="85"/>
    </row>
    <row r="670" spans="3:5" ht="17.100000000000001" customHeight="1">
      <c r="C670" s="88"/>
      <c r="E670" s="85"/>
    </row>
    <row r="671" spans="3:5" ht="17.100000000000001" customHeight="1">
      <c r="C671" s="88"/>
      <c r="E671" s="85"/>
    </row>
    <row r="672" spans="3:5" ht="17.100000000000001" customHeight="1">
      <c r="C672" s="88"/>
      <c r="E672" s="85"/>
    </row>
    <row r="673" spans="3:5" ht="17.100000000000001" customHeight="1">
      <c r="C673" s="88"/>
      <c r="E673" s="85"/>
    </row>
    <row r="674" spans="3:5" ht="17.100000000000001" customHeight="1">
      <c r="C674" s="88"/>
      <c r="E674" s="85"/>
    </row>
    <row r="675" spans="3:5" ht="17.100000000000001" customHeight="1">
      <c r="C675" s="88"/>
      <c r="E675" s="85"/>
    </row>
    <row r="676" spans="3:5" ht="17.100000000000001" customHeight="1">
      <c r="C676" s="88"/>
      <c r="E676" s="85"/>
    </row>
    <row r="677" spans="3:5" ht="17.100000000000001" customHeight="1">
      <c r="C677" s="88"/>
      <c r="E677" s="85"/>
    </row>
    <row r="678" spans="3:5" ht="17.100000000000001" customHeight="1">
      <c r="C678" s="88"/>
      <c r="E678" s="85"/>
    </row>
    <row r="679" spans="3:5" ht="17.100000000000001" customHeight="1">
      <c r="C679" s="88"/>
      <c r="E679" s="85"/>
    </row>
    <row r="680" spans="3:5" ht="17.100000000000001" customHeight="1">
      <c r="C680" s="88"/>
      <c r="E680" s="85"/>
    </row>
    <row r="681" spans="3:5" ht="17.100000000000001" customHeight="1">
      <c r="C681" s="88"/>
      <c r="E681" s="85"/>
    </row>
    <row r="682" spans="3:5" ht="17.100000000000001" customHeight="1">
      <c r="C682" s="88"/>
      <c r="E682" s="85"/>
    </row>
    <row r="683" spans="3:5" ht="17.100000000000001" customHeight="1">
      <c r="C683" s="88"/>
      <c r="E683" s="85"/>
    </row>
    <row r="684" spans="3:5" ht="17.100000000000001" customHeight="1">
      <c r="C684" s="88"/>
      <c r="E684" s="85"/>
    </row>
    <row r="685" spans="3:5" ht="17.100000000000001" customHeight="1">
      <c r="C685" s="88"/>
      <c r="E685" s="85"/>
    </row>
    <row r="686" spans="3:5" ht="17.100000000000001" customHeight="1">
      <c r="C686" s="88"/>
      <c r="E686" s="85"/>
    </row>
    <row r="687" spans="3:5" ht="17.100000000000001" customHeight="1">
      <c r="C687" s="88"/>
      <c r="E687" s="85"/>
    </row>
    <row r="688" spans="3:5" ht="17.100000000000001" customHeight="1">
      <c r="C688" s="88"/>
      <c r="E688" s="85"/>
    </row>
    <row r="689" spans="3:5" ht="17.100000000000001" customHeight="1">
      <c r="C689" s="88"/>
      <c r="E689" s="85"/>
    </row>
    <row r="690" spans="3:5" ht="17.100000000000001" customHeight="1">
      <c r="C690" s="88"/>
      <c r="E690" s="85"/>
    </row>
    <row r="691" spans="3:5" ht="17.100000000000001" customHeight="1">
      <c r="C691" s="88"/>
      <c r="E691" s="85"/>
    </row>
    <row r="692" spans="3:5" ht="17.100000000000001" customHeight="1">
      <c r="C692" s="88"/>
      <c r="E692" s="85"/>
    </row>
    <row r="693" spans="3:5" ht="17.100000000000001" customHeight="1">
      <c r="C693" s="88"/>
      <c r="E693" s="85"/>
    </row>
    <row r="694" spans="3:5" ht="17.100000000000001" customHeight="1">
      <c r="C694" s="88"/>
      <c r="E694" s="85"/>
    </row>
    <row r="695" spans="3:5" ht="17.100000000000001" customHeight="1">
      <c r="C695" s="88"/>
      <c r="E695" s="85"/>
    </row>
    <row r="696" spans="3:5" ht="17.100000000000001" customHeight="1">
      <c r="C696" s="88"/>
      <c r="E696" s="85"/>
    </row>
    <row r="697" spans="3:5" ht="17.100000000000001" customHeight="1">
      <c r="C697" s="88"/>
      <c r="E697" s="85"/>
    </row>
    <row r="698" spans="3:5" ht="17.100000000000001" customHeight="1">
      <c r="C698" s="88"/>
      <c r="E698" s="85"/>
    </row>
    <row r="699" spans="3:5" ht="17.100000000000001" customHeight="1">
      <c r="C699" s="88"/>
      <c r="E699" s="85"/>
    </row>
    <row r="700" spans="3:5" ht="17.100000000000001" customHeight="1">
      <c r="C700" s="88"/>
      <c r="E700" s="85"/>
    </row>
    <row r="701" spans="3:5" ht="17.100000000000001" customHeight="1">
      <c r="C701" s="88"/>
      <c r="E701" s="85"/>
    </row>
    <row r="702" spans="3:5" ht="17.100000000000001" customHeight="1">
      <c r="C702" s="88"/>
      <c r="E702" s="85"/>
    </row>
    <row r="703" spans="3:5" ht="17.100000000000001" customHeight="1">
      <c r="C703" s="88"/>
      <c r="E703" s="85"/>
    </row>
    <row r="704" spans="3:5" ht="17.100000000000001" customHeight="1">
      <c r="C704" s="88"/>
      <c r="E704" s="85"/>
    </row>
    <row r="705" spans="3:5" ht="17.100000000000001" customHeight="1">
      <c r="C705" s="88"/>
      <c r="E705" s="85"/>
    </row>
    <row r="706" spans="3:5" ht="17.100000000000001" customHeight="1">
      <c r="C706" s="88"/>
      <c r="E706" s="85"/>
    </row>
    <row r="707" spans="3:5" ht="17.100000000000001" customHeight="1">
      <c r="C707" s="88"/>
      <c r="E707" s="85"/>
    </row>
    <row r="708" spans="3:5" ht="17.100000000000001" customHeight="1">
      <c r="C708" s="88"/>
      <c r="E708" s="85"/>
    </row>
    <row r="709" spans="3:5" ht="17.100000000000001" customHeight="1">
      <c r="C709" s="88"/>
      <c r="E709" s="85"/>
    </row>
    <row r="710" spans="3:5" ht="17.100000000000001" customHeight="1">
      <c r="C710" s="88"/>
      <c r="E710" s="85"/>
    </row>
    <row r="711" spans="3:5" ht="17.100000000000001" customHeight="1">
      <c r="C711" s="88"/>
      <c r="E711" s="85"/>
    </row>
    <row r="712" spans="3:5" ht="17.100000000000001" customHeight="1">
      <c r="C712" s="88"/>
      <c r="E712" s="85"/>
    </row>
    <row r="713" spans="3:5" ht="17.100000000000001" customHeight="1">
      <c r="C713" s="88"/>
      <c r="E713" s="85"/>
    </row>
    <row r="714" spans="3:5" ht="17.100000000000001" customHeight="1">
      <c r="C714" s="88"/>
      <c r="E714" s="85"/>
    </row>
    <row r="715" spans="3:5" ht="17.100000000000001" customHeight="1">
      <c r="C715" s="88"/>
      <c r="E715" s="85"/>
    </row>
    <row r="716" spans="3:5" ht="17.100000000000001" customHeight="1">
      <c r="C716" s="88"/>
      <c r="E716" s="85"/>
    </row>
    <row r="717" spans="3:5" ht="17.100000000000001" customHeight="1">
      <c r="C717" s="88"/>
      <c r="E717" s="85"/>
    </row>
    <row r="718" spans="3:5" ht="17.100000000000001" customHeight="1">
      <c r="C718" s="88"/>
      <c r="E718" s="85"/>
    </row>
    <row r="719" spans="3:5" ht="17.100000000000001" customHeight="1">
      <c r="C719" s="88"/>
      <c r="E719" s="85"/>
    </row>
    <row r="720" spans="3:5" ht="17.100000000000001" customHeight="1">
      <c r="C720" s="88"/>
      <c r="E720" s="85"/>
    </row>
    <row r="721" spans="3:5" ht="17.100000000000001" customHeight="1">
      <c r="C721" s="88"/>
      <c r="E721" s="85"/>
    </row>
    <row r="722" spans="3:5" ht="17.100000000000001" customHeight="1">
      <c r="C722" s="88"/>
      <c r="E722" s="85"/>
    </row>
    <row r="723" spans="3:5" ht="17.100000000000001" customHeight="1">
      <c r="C723" s="88"/>
      <c r="E723" s="85"/>
    </row>
    <row r="724" spans="3:5" ht="17.100000000000001" customHeight="1">
      <c r="C724" s="88"/>
      <c r="E724" s="85"/>
    </row>
    <row r="725" spans="3:5" ht="17.100000000000001" customHeight="1">
      <c r="C725" s="88"/>
      <c r="E725" s="85"/>
    </row>
    <row r="726" spans="3:5" ht="17.100000000000001" customHeight="1">
      <c r="C726" s="88"/>
      <c r="E726" s="85"/>
    </row>
    <row r="727" spans="3:5" ht="17.100000000000001" customHeight="1">
      <c r="C727" s="88"/>
      <c r="E727" s="85"/>
    </row>
    <row r="728" spans="3:5" ht="17.100000000000001" customHeight="1">
      <c r="C728" s="88"/>
      <c r="E728" s="85"/>
    </row>
    <row r="729" spans="3:5" ht="17.100000000000001" customHeight="1">
      <c r="C729" s="88"/>
      <c r="E729" s="85"/>
    </row>
    <row r="730" spans="3:5" ht="17.100000000000001" customHeight="1">
      <c r="C730" s="88"/>
      <c r="E730" s="85"/>
    </row>
    <row r="731" spans="3:5" ht="17.100000000000001" customHeight="1">
      <c r="C731" s="88"/>
      <c r="E731" s="85"/>
    </row>
    <row r="732" spans="3:5" ht="17.100000000000001" customHeight="1">
      <c r="C732" s="88"/>
      <c r="E732" s="85"/>
    </row>
    <row r="733" spans="3:5" ht="17.100000000000001" customHeight="1">
      <c r="C733" s="88"/>
      <c r="E733" s="85"/>
    </row>
    <row r="734" spans="3:5" ht="17.100000000000001" customHeight="1">
      <c r="C734" s="88"/>
      <c r="E734" s="85"/>
    </row>
    <row r="735" spans="3:5" ht="17.100000000000001" customHeight="1">
      <c r="C735" s="88"/>
      <c r="E735" s="85"/>
    </row>
    <row r="736" spans="3:5" ht="17.100000000000001" customHeight="1">
      <c r="C736" s="88"/>
      <c r="E736" s="85"/>
    </row>
    <row r="737" spans="3:5" ht="17.100000000000001" customHeight="1">
      <c r="C737" s="88"/>
      <c r="E737" s="85"/>
    </row>
    <row r="738" spans="3:5" ht="17.100000000000001" customHeight="1">
      <c r="C738" s="88"/>
      <c r="E738" s="85"/>
    </row>
    <row r="739" spans="3:5" ht="17.100000000000001" customHeight="1">
      <c r="C739" s="88"/>
      <c r="E739" s="85"/>
    </row>
    <row r="740" spans="3:5" ht="17.100000000000001" customHeight="1">
      <c r="C740" s="88"/>
      <c r="E740" s="85"/>
    </row>
    <row r="741" spans="3:5" ht="17.100000000000001" customHeight="1">
      <c r="C741" s="88"/>
      <c r="E741" s="85"/>
    </row>
    <row r="742" spans="3:5" ht="17.100000000000001" customHeight="1">
      <c r="C742" s="88"/>
      <c r="E742" s="85"/>
    </row>
    <row r="743" spans="3:5" ht="17.100000000000001" customHeight="1">
      <c r="C743" s="88"/>
      <c r="E743" s="85"/>
    </row>
    <row r="744" spans="3:5" ht="17.100000000000001" customHeight="1">
      <c r="C744" s="88"/>
      <c r="E744" s="85"/>
    </row>
    <row r="745" spans="3:5" ht="17.100000000000001" customHeight="1">
      <c r="C745" s="88"/>
      <c r="E745" s="85"/>
    </row>
    <row r="746" spans="3:5" ht="17.100000000000001" customHeight="1">
      <c r="C746" s="88"/>
      <c r="E746" s="85"/>
    </row>
    <row r="747" spans="3:5" ht="17.100000000000001" customHeight="1">
      <c r="C747" s="88"/>
      <c r="E747" s="85"/>
    </row>
    <row r="748" spans="3:5" ht="17.100000000000001" customHeight="1">
      <c r="C748" s="88"/>
      <c r="E748" s="85"/>
    </row>
    <row r="749" spans="3:5" ht="17.100000000000001" customHeight="1">
      <c r="C749" s="88"/>
      <c r="E749" s="85"/>
    </row>
    <row r="750" spans="3:5" ht="17.100000000000001" customHeight="1">
      <c r="C750" s="88"/>
      <c r="E750" s="85"/>
    </row>
    <row r="751" spans="3:5" ht="17.100000000000001" customHeight="1">
      <c r="C751" s="88"/>
      <c r="E751" s="85"/>
    </row>
    <row r="752" spans="3:5" ht="17.100000000000001" customHeight="1">
      <c r="C752" s="88"/>
      <c r="E752" s="85"/>
    </row>
    <row r="753" spans="3:5" ht="17.100000000000001" customHeight="1">
      <c r="C753" s="88"/>
      <c r="E753" s="85"/>
    </row>
    <row r="754" spans="3:5" ht="17.100000000000001" customHeight="1">
      <c r="C754" s="88"/>
      <c r="E754" s="85"/>
    </row>
    <row r="755" spans="3:5" ht="17.100000000000001" customHeight="1">
      <c r="C755" s="88"/>
      <c r="E755" s="85"/>
    </row>
    <row r="756" spans="3:5" ht="17.100000000000001" customHeight="1">
      <c r="C756" s="88"/>
      <c r="E756" s="85"/>
    </row>
    <row r="757" spans="3:5" ht="17.100000000000001" customHeight="1">
      <c r="C757" s="88"/>
      <c r="E757" s="85"/>
    </row>
    <row r="758" spans="3:5" ht="17.100000000000001" customHeight="1">
      <c r="C758" s="88"/>
      <c r="E758" s="85"/>
    </row>
    <row r="759" spans="3:5" ht="17.100000000000001" customHeight="1">
      <c r="C759" s="88"/>
      <c r="E759" s="85"/>
    </row>
    <row r="760" spans="3:5" ht="17.100000000000001" customHeight="1">
      <c r="C760" s="88"/>
      <c r="E760" s="85"/>
    </row>
    <row r="761" spans="3:5" ht="17.100000000000001" customHeight="1">
      <c r="C761" s="88"/>
      <c r="E761" s="85"/>
    </row>
    <row r="762" spans="3:5" ht="17.100000000000001" customHeight="1">
      <c r="C762" s="88"/>
      <c r="E762" s="85"/>
    </row>
    <row r="763" spans="3:5" ht="17.100000000000001" customHeight="1">
      <c r="C763" s="88"/>
      <c r="E763" s="85"/>
    </row>
    <row r="764" spans="3:5" ht="17.100000000000001" customHeight="1">
      <c r="C764" s="88"/>
      <c r="E764" s="85"/>
    </row>
    <row r="765" spans="3:5" ht="17.100000000000001" customHeight="1">
      <c r="C765" s="88"/>
      <c r="E765" s="85"/>
    </row>
    <row r="766" spans="3:5" ht="17.100000000000001" customHeight="1">
      <c r="C766" s="88"/>
      <c r="E766" s="85"/>
    </row>
    <row r="767" spans="3:5" ht="17.100000000000001" customHeight="1">
      <c r="C767" s="88"/>
      <c r="E767" s="85"/>
    </row>
    <row r="768" spans="3:5" ht="17.100000000000001" customHeight="1">
      <c r="C768" s="88"/>
      <c r="E768" s="85"/>
    </row>
    <row r="769" spans="3:5" ht="17.100000000000001" customHeight="1">
      <c r="C769" s="88"/>
      <c r="E769" s="85"/>
    </row>
    <row r="770" spans="3:5" ht="17.100000000000001" customHeight="1">
      <c r="C770" s="88"/>
      <c r="E770" s="85"/>
    </row>
    <row r="771" spans="3:5" ht="17.100000000000001" customHeight="1">
      <c r="C771" s="88"/>
      <c r="E771" s="85"/>
    </row>
    <row r="772" spans="3:5" ht="17.100000000000001" customHeight="1">
      <c r="C772" s="88"/>
      <c r="E772" s="85"/>
    </row>
    <row r="773" spans="3:5" ht="17.100000000000001" customHeight="1">
      <c r="C773" s="88"/>
      <c r="E773" s="85"/>
    </row>
    <row r="774" spans="3:5" ht="17.100000000000001" customHeight="1">
      <c r="C774" s="88"/>
      <c r="E774" s="85"/>
    </row>
    <row r="775" spans="3:5" ht="17.100000000000001" customHeight="1">
      <c r="C775" s="88"/>
      <c r="E775" s="85"/>
    </row>
    <row r="776" spans="3:5" ht="17.100000000000001" customHeight="1">
      <c r="C776" s="88"/>
      <c r="E776" s="85"/>
    </row>
    <row r="777" spans="3:5" ht="17.100000000000001" customHeight="1">
      <c r="C777" s="88"/>
      <c r="E777" s="85"/>
    </row>
    <row r="778" spans="3:5" ht="17.100000000000001" customHeight="1">
      <c r="C778" s="88"/>
      <c r="E778" s="85"/>
    </row>
    <row r="779" spans="3:5" ht="17.100000000000001" customHeight="1">
      <c r="C779" s="88"/>
      <c r="E779" s="85"/>
    </row>
    <row r="780" spans="3:5" ht="17.100000000000001" customHeight="1">
      <c r="C780" s="88"/>
      <c r="E780" s="85"/>
    </row>
    <row r="781" spans="3:5" ht="17.100000000000001" customHeight="1">
      <c r="C781" s="88"/>
      <c r="E781" s="85"/>
    </row>
    <row r="782" spans="3:5" ht="17.100000000000001" customHeight="1">
      <c r="C782" s="88"/>
      <c r="E782" s="85"/>
    </row>
    <row r="783" spans="3:5" ht="17.100000000000001" customHeight="1">
      <c r="C783" s="88"/>
      <c r="E783" s="85"/>
    </row>
    <row r="784" spans="3:5" ht="17.100000000000001" customHeight="1">
      <c r="C784" s="88"/>
      <c r="E784" s="85"/>
    </row>
    <row r="785" spans="3:5" ht="17.100000000000001" customHeight="1">
      <c r="C785" s="88"/>
      <c r="E785" s="85"/>
    </row>
    <row r="786" spans="3:5" ht="17.100000000000001" customHeight="1">
      <c r="C786" s="88"/>
      <c r="E786" s="85"/>
    </row>
    <row r="787" spans="3:5" ht="17.100000000000001" customHeight="1">
      <c r="C787" s="88"/>
      <c r="E787" s="85"/>
    </row>
    <row r="788" spans="3:5" ht="17.100000000000001" customHeight="1">
      <c r="C788" s="88"/>
      <c r="E788" s="85"/>
    </row>
    <row r="789" spans="3:5" ht="17.100000000000001" customHeight="1">
      <c r="C789" s="88"/>
      <c r="E789" s="85"/>
    </row>
    <row r="790" spans="3:5" ht="17.100000000000001" customHeight="1">
      <c r="C790" s="88"/>
      <c r="E790" s="85"/>
    </row>
    <row r="791" spans="3:5" ht="17.100000000000001" customHeight="1">
      <c r="C791" s="88"/>
      <c r="E791" s="85"/>
    </row>
    <row r="792" spans="3:5" ht="17.100000000000001" customHeight="1">
      <c r="C792" s="88"/>
      <c r="E792" s="85"/>
    </row>
    <row r="793" spans="3:5" ht="17.100000000000001" customHeight="1">
      <c r="C793" s="88"/>
      <c r="E793" s="85"/>
    </row>
    <row r="794" spans="3:5" ht="17.100000000000001" customHeight="1">
      <c r="C794" s="88"/>
      <c r="E794" s="85"/>
    </row>
    <row r="795" spans="3:5" ht="17.100000000000001" customHeight="1">
      <c r="C795" s="88"/>
      <c r="E795" s="85"/>
    </row>
    <row r="796" spans="3:5" ht="17.100000000000001" customHeight="1">
      <c r="C796" s="88"/>
      <c r="E796" s="85"/>
    </row>
    <row r="797" spans="3:5" ht="17.100000000000001" customHeight="1">
      <c r="C797" s="88"/>
      <c r="E797" s="85"/>
    </row>
    <row r="798" spans="3:5" ht="17.100000000000001" customHeight="1">
      <c r="C798" s="88"/>
      <c r="E798" s="85"/>
    </row>
    <row r="799" spans="3:5" ht="17.100000000000001" customHeight="1">
      <c r="C799" s="88"/>
      <c r="E799" s="85"/>
    </row>
    <row r="800" spans="3:5" ht="17.100000000000001" customHeight="1">
      <c r="C800" s="88"/>
      <c r="E800" s="85"/>
    </row>
    <row r="801" spans="3:5" ht="17.100000000000001" customHeight="1">
      <c r="C801" s="88"/>
      <c r="E801" s="85"/>
    </row>
    <row r="802" spans="3:5" ht="17.100000000000001" customHeight="1">
      <c r="C802" s="88"/>
      <c r="E802" s="85"/>
    </row>
    <row r="803" spans="3:5" ht="17.100000000000001" customHeight="1">
      <c r="C803" s="88"/>
      <c r="E803" s="85"/>
    </row>
    <row r="804" spans="3:5" ht="17.100000000000001" customHeight="1">
      <c r="C804" s="88"/>
      <c r="E804" s="85"/>
    </row>
    <row r="805" spans="3:5" ht="17.100000000000001" customHeight="1">
      <c r="C805" s="88"/>
      <c r="E805" s="85"/>
    </row>
    <row r="806" spans="3:5" ht="17.100000000000001" customHeight="1">
      <c r="C806" s="88"/>
      <c r="E806" s="85"/>
    </row>
    <row r="807" spans="3:5" ht="17.100000000000001" customHeight="1">
      <c r="C807" s="88"/>
      <c r="E807" s="85"/>
    </row>
    <row r="808" spans="3:5" ht="17.100000000000001" customHeight="1">
      <c r="C808" s="88"/>
      <c r="E808" s="85"/>
    </row>
    <row r="809" spans="3:5" ht="17.100000000000001" customHeight="1">
      <c r="C809" s="88"/>
      <c r="E809" s="85"/>
    </row>
    <row r="810" spans="3:5" ht="17.100000000000001" customHeight="1">
      <c r="C810" s="88"/>
      <c r="E810" s="85"/>
    </row>
    <row r="811" spans="3:5" ht="17.100000000000001" customHeight="1">
      <c r="C811" s="88"/>
      <c r="E811" s="85"/>
    </row>
    <row r="812" spans="3:5" ht="17.100000000000001" customHeight="1">
      <c r="C812" s="88"/>
      <c r="E812" s="85"/>
    </row>
    <row r="813" spans="3:5" ht="17.100000000000001" customHeight="1">
      <c r="C813" s="88"/>
      <c r="E813" s="85"/>
    </row>
    <row r="814" spans="3:5" ht="17.100000000000001" customHeight="1">
      <c r="C814" s="88"/>
      <c r="E814" s="85"/>
    </row>
    <row r="815" spans="3:5" ht="17.100000000000001" customHeight="1">
      <c r="C815" s="88"/>
      <c r="E815" s="85"/>
    </row>
    <row r="816" spans="3:5" ht="17.100000000000001" customHeight="1">
      <c r="C816" s="88"/>
      <c r="E816" s="85"/>
    </row>
    <row r="817" spans="3:5" ht="17.100000000000001" customHeight="1">
      <c r="C817" s="88"/>
      <c r="E817" s="85"/>
    </row>
    <row r="818" spans="3:5" ht="17.100000000000001" customHeight="1">
      <c r="C818" s="88"/>
      <c r="E818" s="85"/>
    </row>
    <row r="819" spans="3:5" ht="17.100000000000001" customHeight="1">
      <c r="C819" s="88"/>
      <c r="E819" s="85"/>
    </row>
    <row r="820" spans="3:5" ht="17.100000000000001" customHeight="1">
      <c r="C820" s="88"/>
      <c r="E820" s="85"/>
    </row>
    <row r="821" spans="3:5" ht="17.100000000000001" customHeight="1">
      <c r="C821" s="88"/>
      <c r="E821" s="85"/>
    </row>
    <row r="822" spans="3:5" ht="17.100000000000001" customHeight="1">
      <c r="C822" s="88"/>
      <c r="E822" s="85"/>
    </row>
    <row r="823" spans="3:5" ht="17.100000000000001" customHeight="1">
      <c r="C823" s="88"/>
      <c r="E823" s="85"/>
    </row>
    <row r="824" spans="3:5" ht="17.100000000000001" customHeight="1">
      <c r="C824" s="88"/>
      <c r="E824" s="85"/>
    </row>
    <row r="825" spans="3:5" ht="17.100000000000001" customHeight="1">
      <c r="C825" s="88"/>
      <c r="E825" s="85"/>
    </row>
    <row r="826" spans="3:5" ht="17.100000000000001" customHeight="1">
      <c r="C826" s="88"/>
      <c r="E826" s="85"/>
    </row>
    <row r="827" spans="3:5" ht="17.100000000000001" customHeight="1">
      <c r="C827" s="88"/>
      <c r="E827" s="85"/>
    </row>
    <row r="828" spans="3:5" ht="17.100000000000001" customHeight="1">
      <c r="C828" s="88"/>
      <c r="E828" s="85"/>
    </row>
    <row r="829" spans="3:5" ht="17.100000000000001" customHeight="1">
      <c r="C829" s="88"/>
      <c r="E829" s="85"/>
    </row>
    <row r="830" spans="3:5" ht="17.100000000000001" customHeight="1">
      <c r="C830" s="88"/>
      <c r="E830" s="85"/>
    </row>
    <row r="831" spans="3:5" ht="17.100000000000001" customHeight="1">
      <c r="C831" s="88"/>
      <c r="E831" s="85"/>
    </row>
    <row r="832" spans="3:5" ht="17.100000000000001" customHeight="1">
      <c r="C832" s="88"/>
      <c r="E832" s="85"/>
    </row>
    <row r="833" spans="3:5" ht="17.100000000000001" customHeight="1">
      <c r="C833" s="88"/>
      <c r="E833" s="85"/>
    </row>
    <row r="834" spans="3:5" ht="17.100000000000001" customHeight="1">
      <c r="C834" s="88"/>
      <c r="E834" s="85"/>
    </row>
    <row r="835" spans="3:5" ht="17.100000000000001" customHeight="1">
      <c r="C835" s="88"/>
      <c r="E835" s="85"/>
    </row>
    <row r="836" spans="3:5" ht="17.100000000000001" customHeight="1">
      <c r="C836" s="88"/>
      <c r="E836" s="85"/>
    </row>
    <row r="837" spans="3:5" ht="17.100000000000001" customHeight="1">
      <c r="C837" s="88"/>
      <c r="E837" s="85"/>
    </row>
    <row r="838" spans="3:5" ht="17.100000000000001" customHeight="1">
      <c r="C838" s="88"/>
      <c r="E838" s="85"/>
    </row>
    <row r="839" spans="3:5" ht="17.100000000000001" customHeight="1">
      <c r="C839" s="88"/>
      <c r="E839" s="85"/>
    </row>
    <row r="840" spans="3:5" ht="17.100000000000001" customHeight="1">
      <c r="C840" s="88"/>
      <c r="E840" s="85"/>
    </row>
    <row r="841" spans="3:5" ht="17.100000000000001" customHeight="1">
      <c r="C841" s="88"/>
      <c r="E841" s="85"/>
    </row>
    <row r="842" spans="3:5" ht="17.100000000000001" customHeight="1">
      <c r="C842" s="88"/>
      <c r="E842" s="85"/>
    </row>
    <row r="843" spans="3:5" ht="17.100000000000001" customHeight="1">
      <c r="C843" s="88"/>
      <c r="E843" s="85"/>
    </row>
    <row r="844" spans="3:5" ht="17.100000000000001" customHeight="1">
      <c r="C844" s="88"/>
      <c r="E844" s="85"/>
    </row>
    <row r="845" spans="3:5" ht="17.100000000000001" customHeight="1">
      <c r="C845" s="88"/>
      <c r="E845" s="85"/>
    </row>
    <row r="846" spans="3:5" ht="17.100000000000001" customHeight="1">
      <c r="C846" s="88"/>
      <c r="E846" s="85"/>
    </row>
    <row r="847" spans="3:5" ht="17.100000000000001" customHeight="1">
      <c r="C847" s="88"/>
      <c r="E847" s="85"/>
    </row>
    <row r="848" spans="3:5" ht="17.100000000000001" customHeight="1">
      <c r="C848" s="88"/>
      <c r="E848" s="85"/>
    </row>
    <row r="849" spans="3:5" ht="17.100000000000001" customHeight="1">
      <c r="C849" s="88"/>
      <c r="E849" s="85"/>
    </row>
    <row r="850" spans="3:5" ht="17.100000000000001" customHeight="1">
      <c r="C850" s="88"/>
      <c r="E850" s="85"/>
    </row>
    <row r="851" spans="3:5" ht="17.100000000000001" customHeight="1">
      <c r="C851" s="88"/>
      <c r="E851" s="85"/>
    </row>
    <row r="852" spans="3:5" ht="17.100000000000001" customHeight="1">
      <c r="C852" s="88"/>
      <c r="E852" s="85"/>
    </row>
    <row r="853" spans="3:5" ht="17.100000000000001" customHeight="1">
      <c r="C853" s="88"/>
      <c r="E853" s="85"/>
    </row>
    <row r="854" spans="3:5" ht="17.100000000000001" customHeight="1">
      <c r="C854" s="88"/>
      <c r="E854" s="85"/>
    </row>
    <row r="855" spans="3:5" ht="17.100000000000001" customHeight="1">
      <c r="C855" s="88"/>
      <c r="E855" s="85"/>
    </row>
    <row r="856" spans="3:5" ht="17.100000000000001" customHeight="1">
      <c r="C856" s="88"/>
      <c r="E856" s="85"/>
    </row>
    <row r="857" spans="3:5" ht="17.100000000000001" customHeight="1">
      <c r="C857" s="88"/>
      <c r="E857" s="85"/>
    </row>
    <row r="858" spans="3:5" ht="17.100000000000001" customHeight="1">
      <c r="C858" s="88"/>
      <c r="E858" s="85"/>
    </row>
    <row r="859" spans="3:5" ht="17.100000000000001" customHeight="1">
      <c r="C859" s="88"/>
      <c r="E859" s="85"/>
    </row>
    <row r="860" spans="3:5" ht="17.100000000000001" customHeight="1">
      <c r="C860" s="88"/>
      <c r="E860" s="85"/>
    </row>
    <row r="861" spans="3:5" ht="17.100000000000001" customHeight="1">
      <c r="C861" s="88"/>
      <c r="E861" s="85"/>
    </row>
    <row r="862" spans="3:5" ht="17.100000000000001" customHeight="1">
      <c r="C862" s="88"/>
      <c r="E862" s="85"/>
    </row>
    <row r="863" spans="3:5" ht="17.100000000000001" customHeight="1">
      <c r="C863" s="88"/>
      <c r="E863" s="85"/>
    </row>
    <row r="864" spans="3:5" ht="17.100000000000001" customHeight="1">
      <c r="C864" s="88"/>
      <c r="E864" s="85"/>
    </row>
    <row r="865" spans="3:5" ht="17.100000000000001" customHeight="1">
      <c r="C865" s="88"/>
      <c r="E865" s="85"/>
    </row>
    <row r="866" spans="3:5" ht="17.100000000000001" customHeight="1">
      <c r="C866" s="88"/>
      <c r="E866" s="85"/>
    </row>
    <row r="867" spans="3:5" ht="17.100000000000001" customHeight="1">
      <c r="C867" s="88"/>
      <c r="E867" s="85"/>
    </row>
    <row r="868" spans="3:5" ht="17.100000000000001" customHeight="1">
      <c r="C868" s="88"/>
      <c r="E868" s="85"/>
    </row>
    <row r="869" spans="3:5" ht="17.100000000000001" customHeight="1">
      <c r="C869" s="88"/>
      <c r="E869" s="85"/>
    </row>
    <row r="870" spans="3:5" ht="17.100000000000001" customHeight="1">
      <c r="C870" s="88"/>
      <c r="E870" s="85"/>
    </row>
    <row r="871" spans="3:5" ht="17.100000000000001" customHeight="1">
      <c r="C871" s="88"/>
      <c r="E871" s="85"/>
    </row>
    <row r="872" spans="3:5" ht="17.100000000000001" customHeight="1">
      <c r="C872" s="88"/>
      <c r="E872" s="85"/>
    </row>
    <row r="873" spans="3:5" ht="17.100000000000001" customHeight="1">
      <c r="C873" s="88"/>
      <c r="E873" s="85"/>
    </row>
    <row r="874" spans="3:5" ht="17.100000000000001" customHeight="1">
      <c r="C874" s="88"/>
      <c r="E874" s="85"/>
    </row>
    <row r="875" spans="3:5" ht="17.100000000000001" customHeight="1">
      <c r="C875" s="88"/>
      <c r="E875" s="85"/>
    </row>
    <row r="876" spans="3:5" ht="17.100000000000001" customHeight="1">
      <c r="C876" s="88"/>
      <c r="E876" s="85"/>
    </row>
    <row r="877" spans="3:5" ht="17.100000000000001" customHeight="1">
      <c r="C877" s="88"/>
      <c r="E877" s="85"/>
    </row>
    <row r="878" spans="3:5" ht="17.100000000000001" customHeight="1">
      <c r="C878" s="88"/>
      <c r="E878" s="85"/>
    </row>
    <row r="879" spans="3:5" ht="17.100000000000001" customHeight="1">
      <c r="C879" s="88"/>
      <c r="E879" s="85"/>
    </row>
    <row r="880" spans="3:5" ht="17.100000000000001" customHeight="1">
      <c r="C880" s="88"/>
      <c r="E880" s="85"/>
    </row>
    <row r="881" spans="3:5" ht="17.100000000000001" customHeight="1">
      <c r="C881" s="88"/>
      <c r="E881" s="85"/>
    </row>
    <row r="882" spans="3:5" ht="17.100000000000001" customHeight="1">
      <c r="C882" s="88"/>
      <c r="E882" s="85"/>
    </row>
    <row r="883" spans="3:5" ht="17.100000000000001" customHeight="1">
      <c r="C883" s="88"/>
      <c r="E883" s="85"/>
    </row>
    <row r="884" spans="3:5" ht="17.100000000000001" customHeight="1">
      <c r="C884" s="88"/>
      <c r="E884" s="85"/>
    </row>
    <row r="885" spans="3:5" ht="17.100000000000001" customHeight="1">
      <c r="C885" s="88"/>
      <c r="E885" s="85"/>
    </row>
    <row r="886" spans="3:5" ht="17.100000000000001" customHeight="1">
      <c r="C886" s="88"/>
      <c r="E886" s="85"/>
    </row>
    <row r="887" spans="3:5" ht="17.100000000000001" customHeight="1">
      <c r="C887" s="88"/>
      <c r="E887" s="85"/>
    </row>
    <row r="888" spans="3:5" ht="17.100000000000001" customHeight="1">
      <c r="C888" s="88"/>
      <c r="E888" s="85"/>
    </row>
    <row r="889" spans="3:5" ht="17.100000000000001" customHeight="1">
      <c r="C889" s="88"/>
      <c r="E889" s="85"/>
    </row>
    <row r="890" spans="3:5" ht="17.100000000000001" customHeight="1">
      <c r="C890" s="88"/>
      <c r="E890" s="85"/>
    </row>
    <row r="891" spans="3:5" ht="17.100000000000001" customHeight="1">
      <c r="C891" s="88"/>
      <c r="E891" s="85"/>
    </row>
    <row r="892" spans="3:5" ht="17.100000000000001" customHeight="1">
      <c r="C892" s="88"/>
      <c r="E892" s="85"/>
    </row>
    <row r="893" spans="3:5" ht="17.100000000000001" customHeight="1">
      <c r="C893" s="88"/>
      <c r="E893" s="85"/>
    </row>
    <row r="894" spans="3:5" ht="17.100000000000001" customHeight="1">
      <c r="C894" s="88"/>
      <c r="E894" s="85"/>
    </row>
    <row r="895" spans="3:5" ht="17.100000000000001" customHeight="1">
      <c r="C895" s="88"/>
      <c r="E895" s="85"/>
    </row>
    <row r="896" spans="3:5" ht="17.100000000000001" customHeight="1">
      <c r="C896" s="88"/>
      <c r="E896" s="85"/>
    </row>
    <row r="897" spans="3:5" ht="17.100000000000001" customHeight="1">
      <c r="C897" s="88"/>
      <c r="E897" s="85"/>
    </row>
    <row r="898" spans="3:5" ht="17.100000000000001" customHeight="1">
      <c r="C898" s="88"/>
      <c r="E898" s="85"/>
    </row>
    <row r="899" spans="3:5" ht="17.100000000000001" customHeight="1">
      <c r="C899" s="88"/>
      <c r="E899" s="85"/>
    </row>
    <row r="900" spans="3:5" ht="17.100000000000001" customHeight="1">
      <c r="C900" s="88"/>
      <c r="E900" s="85"/>
    </row>
    <row r="901" spans="3:5" ht="17.100000000000001" customHeight="1">
      <c r="C901" s="88"/>
      <c r="E901" s="85"/>
    </row>
    <row r="902" spans="3:5" ht="17.100000000000001" customHeight="1">
      <c r="C902" s="88"/>
      <c r="E902" s="85"/>
    </row>
    <row r="903" spans="3:5" ht="17.100000000000001" customHeight="1">
      <c r="C903" s="88"/>
      <c r="E903" s="85"/>
    </row>
    <row r="904" spans="3:5" ht="17.100000000000001" customHeight="1">
      <c r="C904" s="88"/>
      <c r="E904" s="85"/>
    </row>
    <row r="905" spans="3:5" ht="17.100000000000001" customHeight="1">
      <c r="C905" s="88"/>
      <c r="E905" s="85"/>
    </row>
    <row r="906" spans="3:5" ht="17.100000000000001" customHeight="1">
      <c r="C906" s="88"/>
      <c r="E906" s="85"/>
    </row>
    <row r="907" spans="3:5" ht="17.100000000000001" customHeight="1">
      <c r="C907" s="88"/>
      <c r="E907" s="85"/>
    </row>
    <row r="908" spans="3:5" ht="17.100000000000001" customHeight="1">
      <c r="C908" s="88"/>
      <c r="E908" s="85"/>
    </row>
    <row r="909" spans="3:5" ht="17.100000000000001" customHeight="1">
      <c r="C909" s="88"/>
      <c r="E909" s="85"/>
    </row>
    <row r="910" spans="3:5" ht="17.100000000000001" customHeight="1">
      <c r="C910" s="88"/>
      <c r="E910" s="85"/>
    </row>
    <row r="911" spans="3:5" ht="17.100000000000001" customHeight="1">
      <c r="C911" s="88"/>
      <c r="E911" s="85"/>
    </row>
    <row r="912" spans="3:5" ht="17.100000000000001" customHeight="1">
      <c r="C912" s="88"/>
      <c r="E912" s="85"/>
    </row>
    <row r="913" spans="3:5" ht="17.100000000000001" customHeight="1">
      <c r="C913" s="88"/>
      <c r="E913" s="85"/>
    </row>
    <row r="914" spans="3:5" ht="17.100000000000001" customHeight="1">
      <c r="C914" s="88"/>
      <c r="E914" s="85"/>
    </row>
    <row r="915" spans="3:5" ht="17.100000000000001" customHeight="1">
      <c r="C915" s="88"/>
      <c r="E915" s="85"/>
    </row>
    <row r="916" spans="3:5" ht="17.100000000000001" customHeight="1">
      <c r="C916" s="88"/>
      <c r="E916" s="85"/>
    </row>
    <row r="917" spans="3:5" ht="17.100000000000001" customHeight="1">
      <c r="C917" s="88"/>
      <c r="E917" s="85"/>
    </row>
    <row r="918" spans="3:5" ht="17.100000000000001" customHeight="1">
      <c r="C918" s="88"/>
      <c r="E918" s="85"/>
    </row>
    <row r="919" spans="3:5" ht="17.100000000000001" customHeight="1">
      <c r="C919" s="88"/>
      <c r="E919" s="85"/>
    </row>
    <row r="920" spans="3:5" ht="17.100000000000001" customHeight="1">
      <c r="C920" s="88"/>
      <c r="E920" s="85"/>
    </row>
    <row r="921" spans="3:5" ht="17.100000000000001" customHeight="1">
      <c r="C921" s="88"/>
      <c r="E921" s="85"/>
    </row>
    <row r="922" spans="3:5" ht="17.100000000000001" customHeight="1">
      <c r="C922" s="88"/>
      <c r="E922" s="85"/>
    </row>
    <row r="923" spans="3:5" ht="17.100000000000001" customHeight="1">
      <c r="C923" s="88"/>
      <c r="E923" s="85"/>
    </row>
    <row r="924" spans="3:5" ht="17.100000000000001" customHeight="1">
      <c r="C924" s="88"/>
      <c r="E924" s="85"/>
    </row>
    <row r="925" spans="3:5" ht="17.100000000000001" customHeight="1">
      <c r="C925" s="88"/>
      <c r="E925" s="85"/>
    </row>
    <row r="926" spans="3:5" ht="17.100000000000001" customHeight="1">
      <c r="C926" s="88"/>
      <c r="E926" s="85"/>
    </row>
    <row r="927" spans="3:5" ht="17.100000000000001" customHeight="1">
      <c r="C927" s="88"/>
      <c r="E927" s="85"/>
    </row>
    <row r="928" spans="3:5" ht="17.100000000000001" customHeight="1">
      <c r="C928" s="88"/>
      <c r="E928" s="85"/>
    </row>
    <row r="929" spans="3:5" ht="17.100000000000001" customHeight="1">
      <c r="C929" s="88"/>
      <c r="E929" s="85"/>
    </row>
    <row r="930" spans="3:5" ht="17.100000000000001" customHeight="1">
      <c r="C930" s="88"/>
      <c r="E930" s="85"/>
    </row>
    <row r="931" spans="3:5" ht="17.100000000000001" customHeight="1">
      <c r="C931" s="88"/>
      <c r="E931" s="85"/>
    </row>
    <row r="932" spans="3:5" ht="17.100000000000001" customHeight="1">
      <c r="C932" s="88"/>
      <c r="E932" s="85"/>
    </row>
    <row r="933" spans="3:5" ht="17.100000000000001" customHeight="1">
      <c r="C933" s="88"/>
      <c r="E933" s="85"/>
    </row>
    <row r="934" spans="3:5" ht="17.100000000000001" customHeight="1">
      <c r="C934" s="88"/>
      <c r="E934" s="85"/>
    </row>
    <row r="935" spans="3:5" ht="17.100000000000001" customHeight="1">
      <c r="C935" s="88"/>
      <c r="E935" s="85"/>
    </row>
    <row r="936" spans="3:5" ht="17.100000000000001" customHeight="1">
      <c r="C936" s="88"/>
      <c r="E936" s="85"/>
    </row>
    <row r="937" spans="3:5" ht="17.100000000000001" customHeight="1">
      <c r="C937" s="88"/>
      <c r="E937" s="85"/>
    </row>
    <row r="938" spans="3:5" ht="17.100000000000001" customHeight="1">
      <c r="C938" s="88"/>
      <c r="E938" s="85"/>
    </row>
    <row r="939" spans="3:5" ht="17.100000000000001" customHeight="1">
      <c r="C939" s="88"/>
      <c r="E939" s="85"/>
    </row>
    <row r="940" spans="3:5" ht="17.100000000000001" customHeight="1">
      <c r="C940" s="88"/>
      <c r="E940" s="85"/>
    </row>
    <row r="941" spans="3:5" ht="17.100000000000001" customHeight="1">
      <c r="C941" s="88"/>
      <c r="E941" s="85"/>
    </row>
    <row r="942" spans="3:5" ht="17.100000000000001" customHeight="1">
      <c r="C942" s="88"/>
      <c r="E942" s="85"/>
    </row>
    <row r="943" spans="3:5" ht="17.100000000000001" customHeight="1">
      <c r="C943" s="88"/>
      <c r="E943" s="85"/>
    </row>
    <row r="944" spans="3:5" ht="17.100000000000001" customHeight="1">
      <c r="C944" s="88"/>
      <c r="E944" s="85"/>
    </row>
    <row r="945" spans="3:5" ht="17.100000000000001" customHeight="1">
      <c r="C945" s="88"/>
      <c r="E945" s="85"/>
    </row>
    <row r="946" spans="3:5" ht="17.100000000000001" customHeight="1">
      <c r="C946" s="88"/>
      <c r="E946" s="85"/>
    </row>
    <row r="947" spans="3:5" ht="17.100000000000001" customHeight="1">
      <c r="C947" s="88"/>
      <c r="E947" s="85"/>
    </row>
    <row r="948" spans="3:5" ht="17.100000000000001" customHeight="1">
      <c r="C948" s="88"/>
      <c r="E948" s="85"/>
    </row>
    <row r="949" spans="3:5" ht="17.100000000000001" customHeight="1">
      <c r="C949" s="88"/>
      <c r="E949" s="85"/>
    </row>
    <row r="950" spans="3:5" ht="17.100000000000001" customHeight="1">
      <c r="C950" s="88"/>
      <c r="E950" s="85"/>
    </row>
    <row r="951" spans="3:5" ht="17.100000000000001" customHeight="1">
      <c r="C951" s="88"/>
      <c r="E951" s="85"/>
    </row>
    <row r="952" spans="3:5" ht="17.100000000000001" customHeight="1">
      <c r="C952" s="88"/>
      <c r="E952" s="85"/>
    </row>
    <row r="953" spans="3:5" ht="17.100000000000001" customHeight="1">
      <c r="C953" s="88"/>
      <c r="E953" s="85"/>
    </row>
    <row r="954" spans="3:5" ht="17.100000000000001" customHeight="1">
      <c r="C954" s="88"/>
      <c r="E954" s="85"/>
    </row>
    <row r="955" spans="3:5" ht="17.100000000000001" customHeight="1">
      <c r="C955" s="88"/>
      <c r="E955" s="85"/>
    </row>
    <row r="956" spans="3:5" ht="17.100000000000001" customHeight="1">
      <c r="C956" s="88"/>
      <c r="E956" s="85"/>
    </row>
    <row r="957" spans="3:5" ht="17.100000000000001" customHeight="1">
      <c r="C957" s="88"/>
      <c r="E957" s="85"/>
    </row>
    <row r="958" spans="3:5" ht="17.100000000000001" customHeight="1">
      <c r="C958" s="88"/>
      <c r="E958" s="85"/>
    </row>
    <row r="959" spans="3:5" ht="17.100000000000001" customHeight="1">
      <c r="C959" s="88"/>
      <c r="E959" s="85"/>
    </row>
    <row r="960" spans="3:5" ht="17.100000000000001" customHeight="1">
      <c r="C960" s="88"/>
      <c r="E960" s="85"/>
    </row>
    <row r="961" spans="3:5" ht="17.100000000000001" customHeight="1">
      <c r="C961" s="88"/>
      <c r="E961" s="85"/>
    </row>
    <row r="962" spans="3:5" ht="17.100000000000001" customHeight="1">
      <c r="C962" s="88"/>
      <c r="E962" s="85"/>
    </row>
    <row r="963" spans="3:5" ht="17.100000000000001" customHeight="1">
      <c r="C963" s="88"/>
      <c r="E963" s="85"/>
    </row>
    <row r="964" spans="3:5" ht="17.100000000000001" customHeight="1">
      <c r="C964" s="88"/>
      <c r="E964" s="85"/>
    </row>
    <row r="965" spans="3:5" ht="17.100000000000001" customHeight="1">
      <c r="C965" s="88"/>
      <c r="E965" s="85"/>
    </row>
    <row r="966" spans="3:5" ht="17.100000000000001" customHeight="1">
      <c r="C966" s="88"/>
      <c r="E966" s="85"/>
    </row>
    <row r="967" spans="3:5" ht="17.100000000000001" customHeight="1">
      <c r="C967" s="88"/>
      <c r="E967" s="85"/>
    </row>
    <row r="968" spans="3:5" ht="17.100000000000001" customHeight="1">
      <c r="C968" s="88"/>
      <c r="E968" s="85"/>
    </row>
    <row r="969" spans="3:5" ht="17.100000000000001" customHeight="1">
      <c r="C969" s="88"/>
      <c r="E969" s="85"/>
    </row>
    <row r="970" spans="3:5" ht="17.100000000000001" customHeight="1">
      <c r="C970" s="88"/>
      <c r="E970" s="85"/>
    </row>
    <row r="971" spans="3:5" ht="17.100000000000001" customHeight="1">
      <c r="C971" s="88"/>
      <c r="E971" s="85"/>
    </row>
    <row r="972" spans="3:5" ht="17.100000000000001" customHeight="1">
      <c r="C972" s="88"/>
      <c r="E972" s="85"/>
    </row>
    <row r="973" spans="3:5" ht="17.100000000000001" customHeight="1">
      <c r="C973" s="88"/>
      <c r="E973" s="85"/>
    </row>
    <row r="974" spans="3:5" ht="17.100000000000001" customHeight="1">
      <c r="C974" s="88"/>
      <c r="E974" s="85"/>
    </row>
    <row r="975" spans="3:5" ht="17.100000000000001" customHeight="1">
      <c r="C975" s="88"/>
      <c r="E975" s="85"/>
    </row>
    <row r="976" spans="3:5" ht="17.100000000000001" customHeight="1">
      <c r="C976" s="88"/>
      <c r="E976" s="85"/>
    </row>
    <row r="977" spans="3:5" ht="17.100000000000001" customHeight="1">
      <c r="C977" s="88"/>
      <c r="E977" s="85"/>
    </row>
    <row r="978" spans="3:5" ht="17.100000000000001" customHeight="1">
      <c r="C978" s="88"/>
      <c r="E978" s="85"/>
    </row>
    <row r="979" spans="3:5" ht="17.100000000000001" customHeight="1">
      <c r="C979" s="88"/>
      <c r="E979" s="85"/>
    </row>
    <row r="980" spans="3:5" ht="17.100000000000001" customHeight="1">
      <c r="C980" s="88"/>
      <c r="E980" s="85"/>
    </row>
  </sheetData>
  <autoFilter ref="A1:AB277" xr:uid="{00000000-0009-0000-0000-000001000000}"/>
  <sortState ref="A2:L275">
    <sortCondition ref="J2:J275"/>
    <sortCondition ref="C2:C275"/>
  </sortState>
  <pageMargins left="0.75" right="0.75" top="1" bottom="1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96"/>
  <sheetViews>
    <sheetView workbookViewId="0">
      <pane ySplit="1" topLeftCell="A2" activePane="bottomLeft" state="frozen"/>
      <selection pane="bottomLeft" activeCell="G302" sqref="G302"/>
    </sheetView>
  </sheetViews>
  <sheetFormatPr defaultColWidth="14.42578125" defaultRowHeight="17.100000000000001" customHeight="1"/>
  <cols>
    <col min="1" max="1" width="13.7109375" customWidth="1"/>
    <col min="2" max="2" width="6.7109375" style="102" customWidth="1"/>
    <col min="3" max="3" width="9.42578125" style="102" customWidth="1"/>
    <col min="4" max="4" width="7" style="102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7.100000000000001" customHeight="1">
      <c r="A1" s="1" t="s">
        <v>2</v>
      </c>
      <c r="B1" s="141" t="s">
        <v>3</v>
      </c>
      <c r="C1" s="147" t="s">
        <v>10</v>
      </c>
      <c r="D1" s="141" t="s">
        <v>12</v>
      </c>
      <c r="E1" s="1" t="s">
        <v>13</v>
      </c>
      <c r="F1" s="1" t="s">
        <v>4</v>
      </c>
      <c r="G1" s="1" t="s">
        <v>6</v>
      </c>
      <c r="H1" s="1" t="s">
        <v>7</v>
      </c>
      <c r="I1" s="1" t="s">
        <v>5</v>
      </c>
      <c r="J1" s="1" t="s">
        <v>8</v>
      </c>
      <c r="K1" s="1" t="s">
        <v>14</v>
      </c>
      <c r="L1" s="1" t="s">
        <v>15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7.100000000000001" customHeight="1">
      <c r="A2" s="129" t="s">
        <v>2</v>
      </c>
      <c r="B2" s="142">
        <v>2</v>
      </c>
      <c r="C2" s="142">
        <v>16.13</v>
      </c>
      <c r="D2" s="142">
        <v>4</v>
      </c>
      <c r="E2" s="130">
        <v>1144</v>
      </c>
      <c r="F2" s="131" t="str">
        <f>+VLOOKUP(E2,Participants!$A$1:$F$1449,2,FALSE)</f>
        <v>Kennedy Williams</v>
      </c>
      <c r="G2" s="131" t="str">
        <f>+VLOOKUP(E2,Participants!$A$1:$F$1449,4,FALSE)</f>
        <v>SRT</v>
      </c>
      <c r="H2" s="131" t="str">
        <f>+VLOOKUP(E2,Participants!$A$1:$F$1449,5,FALSE)</f>
        <v>F</v>
      </c>
      <c r="I2" s="131">
        <f>+VLOOKUP(E2,Participants!$A$1:$F$1449,3,FALSE)</f>
        <v>2</v>
      </c>
      <c r="J2" s="131" t="str">
        <f>+VLOOKUP(E2,Participants!$A$1:$G$1449,7,FALSE)</f>
        <v>DEV1F</v>
      </c>
      <c r="K2" s="132">
        <v>1</v>
      </c>
      <c r="L2" s="132"/>
    </row>
    <row r="3" spans="1:28" ht="17.100000000000001" customHeight="1">
      <c r="A3" s="129" t="s">
        <v>2</v>
      </c>
      <c r="B3" s="142">
        <v>8</v>
      </c>
      <c r="C3" s="142">
        <v>17.8</v>
      </c>
      <c r="D3" s="142">
        <v>7</v>
      </c>
      <c r="E3" s="130">
        <v>1146</v>
      </c>
      <c r="F3" s="131" t="str">
        <f>+VLOOKUP(E3,Participants!$A$1:$F$1449,2,FALSE)</f>
        <v>Londyn Tomman</v>
      </c>
      <c r="G3" s="131" t="str">
        <f>+VLOOKUP(E3,Participants!$A$1:$F$1449,4,FALSE)</f>
        <v>SRT</v>
      </c>
      <c r="H3" s="131" t="str">
        <f>+VLOOKUP(E3,Participants!$A$1:$F$1449,5,FALSE)</f>
        <v>F</v>
      </c>
      <c r="I3" s="131">
        <f>+VLOOKUP(E3,Participants!$A$1:$F$1449,3,FALSE)</f>
        <v>1</v>
      </c>
      <c r="J3" s="131" t="str">
        <f>+VLOOKUP(E3,Participants!$A$1:$G$1449,7,FALSE)</f>
        <v>DEV1F</v>
      </c>
      <c r="K3" s="131">
        <v>2</v>
      </c>
      <c r="L3" s="131"/>
    </row>
    <row r="4" spans="1:28" ht="17.100000000000001" customHeight="1">
      <c r="A4" s="133" t="s">
        <v>2</v>
      </c>
      <c r="B4" s="143">
        <v>9</v>
      </c>
      <c r="C4" s="143">
        <v>18.07</v>
      </c>
      <c r="D4" s="143">
        <v>2</v>
      </c>
      <c r="E4" s="134">
        <v>164</v>
      </c>
      <c r="F4" s="135" t="str">
        <f>+VLOOKUP(E4,Participants!$A$1:$F$1449,2,FALSE)</f>
        <v xml:space="preserve">Kate Mulzet </v>
      </c>
      <c r="G4" s="135" t="str">
        <f>+VLOOKUP(E4,Participants!$A$1:$F$1449,4,FALSE)</f>
        <v>PHA</v>
      </c>
      <c r="H4" s="135" t="str">
        <f>+VLOOKUP(E4,Participants!$A$1:$F$1449,5,FALSE)</f>
        <v>F</v>
      </c>
      <c r="I4" s="135">
        <f>+VLOOKUP(E4,Participants!$A$1:$F$1449,3,FALSE)</f>
        <v>2</v>
      </c>
      <c r="J4" s="135" t="str">
        <f>+VLOOKUP(E4,Participants!$A$1:$G$1449,7,FALSE)</f>
        <v>DEV1F</v>
      </c>
      <c r="K4" s="135">
        <f t="shared" ref="K4:K35" si="0">K3+1</f>
        <v>3</v>
      </c>
      <c r="L4" s="135"/>
    </row>
    <row r="5" spans="1:28" ht="17.100000000000001" customHeight="1">
      <c r="A5" s="129" t="s">
        <v>2</v>
      </c>
      <c r="B5" s="142">
        <v>14</v>
      </c>
      <c r="C5" s="142">
        <v>18.18</v>
      </c>
      <c r="D5" s="142">
        <v>7</v>
      </c>
      <c r="E5" s="130">
        <v>886</v>
      </c>
      <c r="F5" s="131" t="str">
        <f>+VLOOKUP(E5,Participants!$A$1:$F$1449,2,FALSE)</f>
        <v>Sophia Dos Santos</v>
      </c>
      <c r="G5" s="131" t="str">
        <f>+VLOOKUP(E5,Participants!$A$1:$F$1449,4,FALSE)</f>
        <v>MOSS</v>
      </c>
      <c r="H5" s="314" t="str">
        <f>+VLOOKUP(E5,Participants!$A$1:$F$1449,5,FALSE)</f>
        <v>F</v>
      </c>
      <c r="I5" s="131">
        <f>+VLOOKUP(E5,Participants!$A$1:$F$1449,3,FALSE)</f>
        <v>1</v>
      </c>
      <c r="J5" s="314" t="str">
        <f>+VLOOKUP(E5,Participants!$A$1:$G$1449,7,FALSE)</f>
        <v>DEV1F</v>
      </c>
      <c r="K5" s="135">
        <f t="shared" si="0"/>
        <v>4</v>
      </c>
      <c r="L5" s="131"/>
    </row>
    <row r="6" spans="1:28" ht="17.100000000000001" customHeight="1">
      <c r="A6" s="133" t="s">
        <v>2</v>
      </c>
      <c r="B6" s="143">
        <v>9</v>
      </c>
      <c r="C6" s="143">
        <v>18.25</v>
      </c>
      <c r="D6" s="143">
        <v>6</v>
      </c>
      <c r="E6" s="134">
        <v>171</v>
      </c>
      <c r="F6" s="135" t="str">
        <f>+VLOOKUP(E6,Participants!$A$1:$F$1449,2,FALSE)</f>
        <v>Tessa Liberati</v>
      </c>
      <c r="G6" s="135" t="str">
        <f>+VLOOKUP(E6,Participants!$A$1:$F$1449,4,FALSE)</f>
        <v>PHA</v>
      </c>
      <c r="H6" s="135" t="str">
        <f>+VLOOKUP(E6,Participants!$A$1:$F$1449,5,FALSE)</f>
        <v>F</v>
      </c>
      <c r="I6" s="135">
        <f>+VLOOKUP(E6,Participants!$A$1:$F$1449,3,FALSE)</f>
        <v>2</v>
      </c>
      <c r="J6" s="135" t="str">
        <f>+VLOOKUP(E6,Participants!$A$1:$G$1449,7,FALSE)</f>
        <v>DEV1F</v>
      </c>
      <c r="K6" s="135">
        <f t="shared" si="0"/>
        <v>5</v>
      </c>
      <c r="L6" s="135"/>
    </row>
    <row r="7" spans="1:28" ht="17.100000000000001" customHeight="1">
      <c r="A7" s="133" t="s">
        <v>2</v>
      </c>
      <c r="B7" s="143">
        <v>7</v>
      </c>
      <c r="C7" s="143">
        <v>18.309999999999999</v>
      </c>
      <c r="D7" s="143">
        <v>8</v>
      </c>
      <c r="E7" s="134">
        <v>524</v>
      </c>
      <c r="F7" s="135" t="str">
        <f>+VLOOKUP(E7,Participants!$A$1:$F$1449,2,FALSE)</f>
        <v>Lauren Daley</v>
      </c>
      <c r="G7" s="135" t="str">
        <f>+VLOOKUP(E7,Participants!$A$1:$F$1449,4,FALSE)</f>
        <v>STM</v>
      </c>
      <c r="H7" s="135" t="str">
        <f>+VLOOKUP(E7,Participants!$A$1:$F$1449,5,FALSE)</f>
        <v>F</v>
      </c>
      <c r="I7" s="135">
        <f>+VLOOKUP(E7,Participants!$A$1:$F$1449,3,FALSE)</f>
        <v>1</v>
      </c>
      <c r="J7" s="135" t="str">
        <f>+VLOOKUP(E7,Participants!$A$1:$G$1449,7,FALSE)</f>
        <v>DEV1F</v>
      </c>
      <c r="K7" s="135">
        <f t="shared" si="0"/>
        <v>6</v>
      </c>
      <c r="L7" s="135"/>
    </row>
    <row r="8" spans="1:28" ht="17.100000000000001" customHeight="1">
      <c r="A8" s="133" t="s">
        <v>2</v>
      </c>
      <c r="B8" s="143">
        <v>7</v>
      </c>
      <c r="C8" s="143">
        <v>18.36</v>
      </c>
      <c r="D8" s="143">
        <v>7</v>
      </c>
      <c r="E8" s="134">
        <v>1072</v>
      </c>
      <c r="F8" s="135" t="str">
        <f>+VLOOKUP(E8,Participants!$A$1:$F$1449,2,FALSE)</f>
        <v>London Tomey</v>
      </c>
      <c r="G8" s="135" t="str">
        <f>+VLOOKUP(E8,Participants!$A$1:$F$1449,4,FALSE)</f>
        <v>JFK</v>
      </c>
      <c r="H8" s="135" t="str">
        <f>+VLOOKUP(E8,Participants!$A$1:$F$1449,5,FALSE)</f>
        <v>F</v>
      </c>
      <c r="I8" s="135">
        <f>+VLOOKUP(E8,Participants!$A$1:$F$1449,3,FALSE)</f>
        <v>1</v>
      </c>
      <c r="J8" s="135" t="str">
        <f>+VLOOKUP(E8,Participants!$A$1:$G$1449,7,FALSE)</f>
        <v>DEV1F</v>
      </c>
      <c r="K8" s="135">
        <f t="shared" si="0"/>
        <v>7</v>
      </c>
      <c r="L8" s="135"/>
    </row>
    <row r="9" spans="1:28" ht="17.100000000000001" customHeight="1">
      <c r="A9" s="133" t="s">
        <v>2</v>
      </c>
      <c r="B9" s="143">
        <v>11</v>
      </c>
      <c r="C9" s="143">
        <v>18.37</v>
      </c>
      <c r="D9" s="143">
        <v>5</v>
      </c>
      <c r="E9" s="134">
        <v>13</v>
      </c>
      <c r="F9" s="135" t="str">
        <f>+VLOOKUP(E9,Participants!$A$1:$F$1449,2,FALSE)</f>
        <v>Alexandra Wagner</v>
      </c>
      <c r="G9" s="135" t="str">
        <f>+VLOOKUP(E9,Participants!$A$1:$F$1449,4,FALSE)</f>
        <v>BFS</v>
      </c>
      <c r="H9" s="135" t="str">
        <f>+VLOOKUP(E9,Participants!$A$1:$F$1449,5,FALSE)</f>
        <v>F</v>
      </c>
      <c r="I9" s="135">
        <f>+VLOOKUP(E9,Participants!$A$1:$F$1449,3,FALSE)</f>
        <v>2</v>
      </c>
      <c r="J9" s="135" t="str">
        <f>+VLOOKUP(E9,Participants!$A$1:$G$1449,7,FALSE)</f>
        <v>DEV1F</v>
      </c>
      <c r="K9" s="135">
        <f t="shared" si="0"/>
        <v>8</v>
      </c>
      <c r="L9" s="135"/>
    </row>
    <row r="10" spans="1:28" ht="17.100000000000001" customHeight="1">
      <c r="A10" s="114" t="s">
        <v>2</v>
      </c>
      <c r="B10" s="144">
        <v>12</v>
      </c>
      <c r="C10" s="144">
        <v>18.73</v>
      </c>
      <c r="D10" s="144">
        <v>6</v>
      </c>
      <c r="E10" s="115">
        <v>511</v>
      </c>
      <c r="F10" s="116" t="str">
        <f>+VLOOKUP(E10,Participants!$A$1:$F$1449,2,FALSE)</f>
        <v>Evalina Pesci</v>
      </c>
      <c r="G10" s="116" t="str">
        <f>+VLOOKUP(E10,Participants!$A$1:$F$1449,4,FALSE)</f>
        <v>STM</v>
      </c>
      <c r="H10" s="116" t="str">
        <f>+VLOOKUP(E10,Participants!$A$1:$F$1449,5,FALSE)</f>
        <v>F</v>
      </c>
      <c r="I10" s="116">
        <f>+VLOOKUP(E10,Participants!$A$1:$F$1449,3,FALSE)</f>
        <v>2</v>
      </c>
      <c r="J10" s="116" t="str">
        <f>+VLOOKUP(E10,Participants!$A$1:$G$1449,7,FALSE)</f>
        <v>DEV1F</v>
      </c>
      <c r="K10" s="120">
        <f t="shared" si="0"/>
        <v>9</v>
      </c>
      <c r="L10" s="116"/>
    </row>
    <row r="11" spans="1:28" ht="17.100000000000001" customHeight="1">
      <c r="A11" s="114" t="s">
        <v>2</v>
      </c>
      <c r="B11" s="144">
        <v>6</v>
      </c>
      <c r="C11" s="144">
        <v>18.79</v>
      </c>
      <c r="D11" s="144">
        <v>7</v>
      </c>
      <c r="E11" s="115">
        <v>1073</v>
      </c>
      <c r="F11" s="116" t="str">
        <f>+VLOOKUP(E11,Participants!$A$1:$F$1449,2,FALSE)</f>
        <v>Kamrin Behrens</v>
      </c>
      <c r="G11" s="116" t="str">
        <f>+VLOOKUP(E11,Participants!$A$1:$F$1449,4,FALSE)</f>
        <v>JFK</v>
      </c>
      <c r="H11" s="116" t="str">
        <f>+VLOOKUP(E11,Participants!$A$1:$F$1449,5,FALSE)</f>
        <v>F</v>
      </c>
      <c r="I11" s="116">
        <f>+VLOOKUP(E11,Participants!$A$1:$F$1449,3,FALSE)</f>
        <v>1</v>
      </c>
      <c r="J11" s="116" t="str">
        <f>+VLOOKUP(E11,Participants!$A$1:$G$1449,7,FALSE)</f>
        <v>DEV1F</v>
      </c>
      <c r="K11" s="120">
        <f t="shared" si="0"/>
        <v>10</v>
      </c>
      <c r="L11" s="116"/>
    </row>
    <row r="12" spans="1:28" ht="17.100000000000001" customHeight="1">
      <c r="A12" s="114" t="s">
        <v>2</v>
      </c>
      <c r="B12" s="144">
        <v>10</v>
      </c>
      <c r="C12" s="144">
        <v>18.82</v>
      </c>
      <c r="D12" s="144">
        <v>5</v>
      </c>
      <c r="E12" s="115">
        <v>202</v>
      </c>
      <c r="F12" s="116" t="str">
        <f>+VLOOKUP(E12,Participants!$A$1:$F$1449,2,FALSE)</f>
        <v>Norah Stiger</v>
      </c>
      <c r="G12" s="116" t="str">
        <f>+VLOOKUP(E12,Participants!$A$1:$F$1449,4,FALSE)</f>
        <v>CDT</v>
      </c>
      <c r="H12" s="116" t="str">
        <f>+VLOOKUP(E12,Participants!$A$1:$F$1449,5,FALSE)</f>
        <v>F</v>
      </c>
      <c r="I12" s="116">
        <f>+VLOOKUP(E12,Participants!$A$1:$F$1449,3,FALSE)</f>
        <v>1</v>
      </c>
      <c r="J12" s="116" t="str">
        <f>+VLOOKUP(E12,Participants!$A$1:$G$1449,7,FALSE)</f>
        <v>DEV1F</v>
      </c>
      <c r="K12" s="120">
        <f t="shared" si="0"/>
        <v>11</v>
      </c>
      <c r="L12" s="116"/>
    </row>
    <row r="13" spans="1:28" ht="17.100000000000001" customHeight="1">
      <c r="A13" s="114" t="s">
        <v>2</v>
      </c>
      <c r="B13" s="144">
        <v>10</v>
      </c>
      <c r="C13" s="144">
        <v>18.89</v>
      </c>
      <c r="D13" s="144">
        <v>6</v>
      </c>
      <c r="E13" s="115">
        <v>264</v>
      </c>
      <c r="F13" s="116" t="str">
        <f>+VLOOKUP(E13,Participants!$A$1:$F$1449,2,FALSE)</f>
        <v xml:space="preserve">Peyton Hunt  </v>
      </c>
      <c r="G13" s="116" t="str">
        <f>+VLOOKUP(E13,Participants!$A$1:$F$1449,4,FALSE)</f>
        <v>NCA</v>
      </c>
      <c r="H13" s="116" t="str">
        <f>+VLOOKUP(E13,Participants!$A$1:$F$1449,5,FALSE)</f>
        <v>F</v>
      </c>
      <c r="I13" s="116">
        <f>+VLOOKUP(E13,Participants!$A$1:$F$1449,3,FALSE)</f>
        <v>2</v>
      </c>
      <c r="J13" s="116" t="str">
        <f>+VLOOKUP(E13,Participants!$A$1:$G$1449,7,FALSE)</f>
        <v>DEV1F</v>
      </c>
      <c r="K13" s="120">
        <f t="shared" si="0"/>
        <v>12</v>
      </c>
      <c r="L13" s="116"/>
    </row>
    <row r="14" spans="1:28" ht="17.100000000000001" customHeight="1">
      <c r="A14" s="114" t="s">
        <v>2</v>
      </c>
      <c r="B14" s="144">
        <v>8</v>
      </c>
      <c r="C14" s="144">
        <v>19</v>
      </c>
      <c r="D14" s="144">
        <v>6</v>
      </c>
      <c r="E14" s="115">
        <v>1145</v>
      </c>
      <c r="F14" s="116" t="str">
        <f>+VLOOKUP(E14,Participants!$A$1:$F$1449,2,FALSE)</f>
        <v>Leah Straub</v>
      </c>
      <c r="G14" s="116" t="str">
        <f>+VLOOKUP(E14,Participants!$A$1:$F$1449,4,FALSE)</f>
        <v>SRT</v>
      </c>
      <c r="H14" s="116" t="str">
        <f>+VLOOKUP(E14,Participants!$A$1:$F$1449,5,FALSE)</f>
        <v>F</v>
      </c>
      <c r="I14" s="116">
        <f>+VLOOKUP(E14,Participants!$A$1:$F$1449,3,FALSE)</f>
        <v>1</v>
      </c>
      <c r="J14" s="116" t="str">
        <f>+VLOOKUP(E14,Participants!$A$1:$G$1449,7,FALSE)</f>
        <v>DEV1F</v>
      </c>
      <c r="K14" s="120">
        <f t="shared" si="0"/>
        <v>13</v>
      </c>
      <c r="L14" s="116"/>
    </row>
    <row r="15" spans="1:28" ht="17.100000000000001" customHeight="1">
      <c r="A15" s="114" t="s">
        <v>2</v>
      </c>
      <c r="B15" s="144">
        <v>6</v>
      </c>
      <c r="C15" s="144">
        <v>19.39</v>
      </c>
      <c r="D15" s="144">
        <v>6</v>
      </c>
      <c r="E15" s="115">
        <v>1253</v>
      </c>
      <c r="F15" s="116" t="str">
        <f>+VLOOKUP(E15,Participants!$A$1:$F$1449,2,FALSE)</f>
        <v>Sposito, Gia</v>
      </c>
      <c r="G15" s="116" t="str">
        <f>+VLOOKUP(E15,Participants!$A$1:$F$1449,4,FALSE)</f>
        <v>GRE</v>
      </c>
      <c r="H15" s="116" t="str">
        <f>+VLOOKUP(E15,Participants!$A$1:$F$1449,5,FALSE)</f>
        <v>F</v>
      </c>
      <c r="I15" s="116">
        <f>+VLOOKUP(E15,Participants!$A$1:$F$1449,3,FALSE)</f>
        <v>1</v>
      </c>
      <c r="J15" s="116" t="str">
        <f>+VLOOKUP(E15,Participants!$A$1:$G$1449,7,FALSE)</f>
        <v>DEV1F</v>
      </c>
      <c r="K15" s="120">
        <f t="shared" si="0"/>
        <v>14</v>
      </c>
      <c r="L15" s="116"/>
    </row>
    <row r="16" spans="1:28" ht="17.100000000000001" customHeight="1">
      <c r="A16" s="114" t="s">
        <v>2</v>
      </c>
      <c r="B16" s="144">
        <v>8</v>
      </c>
      <c r="C16" s="144">
        <v>19.54</v>
      </c>
      <c r="D16" s="144">
        <v>2</v>
      </c>
      <c r="E16" s="115">
        <v>1016</v>
      </c>
      <c r="F16" s="116" t="str">
        <f>+VLOOKUP(E16,Participants!$A$1:$F$1449,2,FALSE)</f>
        <v>Serenity Harris</v>
      </c>
      <c r="G16" s="116" t="str">
        <f>+VLOOKUP(E16,Participants!$A$1:$F$1449,4,FALSE)</f>
        <v>PHL</v>
      </c>
      <c r="H16" s="116" t="str">
        <f>+VLOOKUP(E16,Participants!$A$1:$F$1449,5,FALSE)</f>
        <v>F</v>
      </c>
      <c r="I16" s="116">
        <f>+VLOOKUP(E16,Participants!$A$1:$F$1449,3,FALSE)</f>
        <v>1</v>
      </c>
      <c r="J16" s="116" t="str">
        <f>+VLOOKUP(E16,Participants!$A$1:$G$1449,7,FALSE)</f>
        <v>DEV1F</v>
      </c>
      <c r="K16" s="120">
        <f t="shared" si="0"/>
        <v>15</v>
      </c>
      <c r="L16" s="116"/>
    </row>
    <row r="17" spans="1:12" ht="17.100000000000001" customHeight="1">
      <c r="A17" s="114" t="s">
        <v>2</v>
      </c>
      <c r="B17" s="144">
        <v>8</v>
      </c>
      <c r="C17" s="144">
        <v>19.670000000000002</v>
      </c>
      <c r="D17" s="144">
        <v>5</v>
      </c>
      <c r="E17" s="115">
        <v>502</v>
      </c>
      <c r="F17" s="116" t="str">
        <f>+VLOOKUP(E17,Participants!$A$1:$F$1449,2,FALSE)</f>
        <v>Amber Wittkopp</v>
      </c>
      <c r="G17" s="116" t="str">
        <f>+VLOOKUP(E17,Participants!$A$1:$F$1449,4,FALSE)</f>
        <v>STM</v>
      </c>
      <c r="H17" s="116" t="str">
        <f>+VLOOKUP(E17,Participants!$A$1:$F$1449,5,FALSE)</f>
        <v>F</v>
      </c>
      <c r="I17" s="116">
        <f>+VLOOKUP(E17,Participants!$A$1:$F$1449,3,FALSE)</f>
        <v>1</v>
      </c>
      <c r="J17" s="116" t="str">
        <f>+VLOOKUP(E17,Participants!$A$1:$G$1449,7,FALSE)</f>
        <v>DEV1F</v>
      </c>
      <c r="K17" s="120">
        <f t="shared" si="0"/>
        <v>16</v>
      </c>
      <c r="L17" s="116"/>
    </row>
    <row r="18" spans="1:12" ht="17.100000000000001" customHeight="1">
      <c r="A18" s="114" t="s">
        <v>2</v>
      </c>
      <c r="B18" s="144">
        <v>12</v>
      </c>
      <c r="C18" s="144">
        <v>19.670000000000002</v>
      </c>
      <c r="D18" s="144">
        <v>4</v>
      </c>
      <c r="E18" s="115">
        <v>1034</v>
      </c>
      <c r="F18" s="116" t="str">
        <f>+VLOOKUP(E18,Participants!$A$1:$F$1449,2,FALSE)</f>
        <v>Kamille Behrens</v>
      </c>
      <c r="G18" s="116" t="str">
        <f>+VLOOKUP(E18,Participants!$A$1:$F$1449,4,FALSE)</f>
        <v>JFK</v>
      </c>
      <c r="H18" s="116" t="str">
        <f>+VLOOKUP(E18,Participants!$A$1:$F$1449,5,FALSE)</f>
        <v>F</v>
      </c>
      <c r="I18" s="116">
        <f>+VLOOKUP(E18,Participants!$A$1:$F$1449,3,FALSE)</f>
        <v>2</v>
      </c>
      <c r="J18" s="116" t="str">
        <f>+VLOOKUP(E18,Participants!$A$1:$G$1449,7,FALSE)</f>
        <v>DEV1F</v>
      </c>
      <c r="K18" s="120">
        <f t="shared" si="0"/>
        <v>17</v>
      </c>
      <c r="L18" s="116"/>
    </row>
    <row r="19" spans="1:12" ht="17.100000000000001" customHeight="1">
      <c r="A19" s="114" t="s">
        <v>2</v>
      </c>
      <c r="B19" s="144">
        <v>8</v>
      </c>
      <c r="C19" s="144">
        <v>19.71</v>
      </c>
      <c r="D19" s="144">
        <v>3</v>
      </c>
      <c r="E19" s="115">
        <v>623</v>
      </c>
      <c r="F19" s="116" t="str">
        <f>+VLOOKUP(E19,Participants!$A$1:$F$1449,2,FALSE)</f>
        <v>Annie Farmerie</v>
      </c>
      <c r="G19" s="116" t="str">
        <f>+VLOOKUP(E19,Participants!$A$1:$F$1449,4,FALSE)</f>
        <v>STM</v>
      </c>
      <c r="H19" s="116" t="str">
        <f>+VLOOKUP(E19,Participants!$A$1:$F$1449,5,FALSE)</f>
        <v>F</v>
      </c>
      <c r="I19" s="116">
        <f>+VLOOKUP(E19,Participants!$A$1:$F$1449,3,FALSE)</f>
        <v>1</v>
      </c>
      <c r="J19" s="116" t="str">
        <f>+VLOOKUP(E19,Participants!$A$1:$G$1449,7,FALSE)</f>
        <v>DEV1F</v>
      </c>
      <c r="K19" s="120">
        <f t="shared" si="0"/>
        <v>18</v>
      </c>
      <c r="L19" s="116"/>
    </row>
    <row r="20" spans="1:12" ht="17.100000000000001" customHeight="1">
      <c r="A20" s="118" t="s">
        <v>2</v>
      </c>
      <c r="B20" s="145">
        <v>11</v>
      </c>
      <c r="C20" s="145">
        <v>19.75</v>
      </c>
      <c r="D20" s="145">
        <v>4</v>
      </c>
      <c r="E20" s="119">
        <v>972</v>
      </c>
      <c r="F20" s="120" t="str">
        <f>+VLOOKUP(E20,Participants!$A$1:$F$1449,2,FALSE)</f>
        <v>Anya Leonard</v>
      </c>
      <c r="G20" s="120" t="str">
        <f>+VLOOKUP(E20,Participants!$A$1:$F$1449,4,FALSE)</f>
        <v>PHL</v>
      </c>
      <c r="H20" s="120" t="str">
        <f>+VLOOKUP(E20,Participants!$A$1:$F$1449,5,FALSE)</f>
        <v>F</v>
      </c>
      <c r="I20" s="120">
        <f>+VLOOKUP(E20,Participants!$A$1:$F$1449,3,FALSE)</f>
        <v>2</v>
      </c>
      <c r="J20" s="120" t="str">
        <f>+VLOOKUP(E20,Participants!$A$1:$G$1449,7,FALSE)</f>
        <v>DEV1F</v>
      </c>
      <c r="K20" s="120">
        <f t="shared" si="0"/>
        <v>19</v>
      </c>
      <c r="L20" s="120"/>
    </row>
    <row r="21" spans="1:12" ht="17.100000000000001" customHeight="1">
      <c r="A21" s="118" t="s">
        <v>2</v>
      </c>
      <c r="B21" s="145">
        <v>7</v>
      </c>
      <c r="C21" s="145">
        <v>19.850000000000001</v>
      </c>
      <c r="D21" s="145">
        <v>1</v>
      </c>
      <c r="E21" s="119">
        <v>532</v>
      </c>
      <c r="F21" s="120" t="str">
        <f>+VLOOKUP(E21,Participants!$A$1:$F$1449,2,FALSE)</f>
        <v>Nora Silvis</v>
      </c>
      <c r="G21" s="120" t="str">
        <f>+VLOOKUP(E21,Participants!$A$1:$F$1449,4,FALSE)</f>
        <v>STM</v>
      </c>
      <c r="H21" s="120" t="str">
        <f>+VLOOKUP(E21,Participants!$A$1:$F$1449,5,FALSE)</f>
        <v>F</v>
      </c>
      <c r="I21" s="120">
        <f>+VLOOKUP(E21,Participants!$A$1:$F$1449,3,FALSE)</f>
        <v>1</v>
      </c>
      <c r="J21" s="120" t="str">
        <f>+VLOOKUP(E21,Participants!$A$1:$G$1449,7,FALSE)</f>
        <v>DEV1F</v>
      </c>
      <c r="K21" s="120">
        <f t="shared" si="0"/>
        <v>20</v>
      </c>
      <c r="L21" s="120"/>
    </row>
    <row r="22" spans="1:12" ht="17.100000000000001" customHeight="1">
      <c r="A22" s="118" t="s">
        <v>2</v>
      </c>
      <c r="B22" s="145">
        <v>13</v>
      </c>
      <c r="C22" s="145">
        <v>19.98</v>
      </c>
      <c r="D22" s="145">
        <v>6</v>
      </c>
      <c r="E22" s="119">
        <v>883</v>
      </c>
      <c r="F22" s="120" t="str">
        <f>+VLOOKUP(E22,Participants!$A$1:$F$1449,2,FALSE)</f>
        <v>Maggie Thompson</v>
      </c>
      <c r="G22" s="120" t="str">
        <f>+VLOOKUP(E22,Participants!$A$1:$F$1449,4,FALSE)</f>
        <v>MOSS</v>
      </c>
      <c r="H22" s="120" t="str">
        <f>+VLOOKUP(E22,Participants!$A$1:$F$1449,5,FALSE)</f>
        <v>F</v>
      </c>
      <c r="I22" s="120">
        <f>+VLOOKUP(E22,Participants!$A$1:$F$1449,3,FALSE)</f>
        <v>2</v>
      </c>
      <c r="J22" s="122" t="str">
        <f>+VLOOKUP(E22,Participants!$A$1:$G$1449,7,FALSE)</f>
        <v>DEV1F</v>
      </c>
      <c r="K22" s="120">
        <f t="shared" si="0"/>
        <v>21</v>
      </c>
      <c r="L22" s="120"/>
    </row>
    <row r="23" spans="1:12" ht="17.100000000000001" customHeight="1">
      <c r="A23" s="114" t="s">
        <v>2</v>
      </c>
      <c r="B23" s="144">
        <v>8</v>
      </c>
      <c r="C23" s="144">
        <v>20.03</v>
      </c>
      <c r="D23" s="144">
        <v>4</v>
      </c>
      <c r="E23" s="115">
        <v>1152</v>
      </c>
      <c r="F23" s="116" t="str">
        <f>+VLOOKUP(E23,Participants!$A$1:$F$1449,2,FALSE)</f>
        <v>Ryann Mascaro</v>
      </c>
      <c r="G23" s="120" t="str">
        <f>+VLOOKUP(E23,Participants!$A$1:$F$1449,4,FALSE)</f>
        <v>SRT</v>
      </c>
      <c r="H23" s="116" t="str">
        <f>+VLOOKUP(E23,Participants!$A$1:$F$1449,5,FALSE)</f>
        <v>F</v>
      </c>
      <c r="I23" s="116">
        <f>+VLOOKUP(E23,Participants!$A$1:$F$1449,3,FALSE)</f>
        <v>1</v>
      </c>
      <c r="J23" s="116" t="str">
        <f>+VLOOKUP(E23,Participants!$A$1:$G$1449,7,FALSE)</f>
        <v>DEV1F</v>
      </c>
      <c r="K23" s="120">
        <f t="shared" si="0"/>
        <v>22</v>
      </c>
      <c r="L23" s="116"/>
    </row>
    <row r="24" spans="1:12" ht="17.100000000000001" customHeight="1">
      <c r="A24" s="118" t="s">
        <v>2</v>
      </c>
      <c r="B24" s="145">
        <v>11</v>
      </c>
      <c r="C24" s="145">
        <v>20.100000000000001</v>
      </c>
      <c r="D24" s="145">
        <v>1</v>
      </c>
      <c r="E24" s="119">
        <v>200</v>
      </c>
      <c r="F24" s="120" t="str">
        <f>+VLOOKUP(E24,Participants!$A$1:$F$1449,2,FALSE)</f>
        <v>McKenzie Grissom</v>
      </c>
      <c r="G24" s="120" t="str">
        <f>+VLOOKUP(E24,Participants!$A$1:$F$1449,4,FALSE)</f>
        <v>CDT</v>
      </c>
      <c r="H24" s="120" t="str">
        <f>+VLOOKUP(E24,Participants!$A$1:$F$1449,5,FALSE)</f>
        <v>F</v>
      </c>
      <c r="I24" s="120">
        <f>+VLOOKUP(E24,Participants!$A$1:$F$1449,3,FALSE)</f>
        <v>2</v>
      </c>
      <c r="J24" s="120" t="str">
        <f>+VLOOKUP(E24,Participants!$A$1:$G$1449,7,FALSE)</f>
        <v>DEV1F</v>
      </c>
      <c r="K24" s="120">
        <f t="shared" si="0"/>
        <v>23</v>
      </c>
      <c r="L24" s="120"/>
    </row>
    <row r="25" spans="1:12" ht="17.100000000000001" customHeight="1">
      <c r="A25" s="114" t="s">
        <v>2</v>
      </c>
      <c r="B25" s="144">
        <v>10</v>
      </c>
      <c r="C25" s="144">
        <v>20.22</v>
      </c>
      <c r="D25" s="144">
        <v>7</v>
      </c>
      <c r="E25" s="115">
        <v>1035</v>
      </c>
      <c r="F25" s="116" t="str">
        <f>+VLOOKUP(E25,Participants!$A$1:$F$1449,2,FALSE)</f>
        <v>Luci Briggs</v>
      </c>
      <c r="G25" s="116" t="str">
        <f>+VLOOKUP(E25,Participants!$A$1:$F$1449,4,FALSE)</f>
        <v>JFK</v>
      </c>
      <c r="H25" s="116" t="str">
        <f>+VLOOKUP(E25,Participants!$A$1:$F$1449,5,FALSE)</f>
        <v>F</v>
      </c>
      <c r="I25" s="116">
        <f>+VLOOKUP(E25,Participants!$A$1:$F$1449,3,FALSE)</f>
        <v>2</v>
      </c>
      <c r="J25" s="116" t="str">
        <f>+VLOOKUP(E25,Participants!$A$1:$G$1449,7,FALSE)</f>
        <v>DEV1F</v>
      </c>
      <c r="K25" s="120">
        <f t="shared" si="0"/>
        <v>24</v>
      </c>
      <c r="L25" s="116"/>
    </row>
    <row r="26" spans="1:12" ht="17.100000000000001" customHeight="1">
      <c r="A26" s="118" t="s">
        <v>2</v>
      </c>
      <c r="B26" s="145">
        <v>11</v>
      </c>
      <c r="C26" s="145">
        <v>20.25</v>
      </c>
      <c r="D26" s="145">
        <v>8</v>
      </c>
      <c r="E26" s="119">
        <v>14</v>
      </c>
      <c r="F26" s="120" t="str">
        <f>+VLOOKUP(E26,Participants!$A$1:$F$1449,2,FALSE)</f>
        <v>Annaliese Duchi</v>
      </c>
      <c r="G26" s="120" t="str">
        <f>+VLOOKUP(E26,Participants!$A$1:$F$1449,4,FALSE)</f>
        <v>BFS</v>
      </c>
      <c r="H26" s="120" t="str">
        <f>+VLOOKUP(E26,Participants!$A$1:$F$1449,5,FALSE)</f>
        <v>F</v>
      </c>
      <c r="I26" s="120">
        <f>+VLOOKUP(E26,Participants!$A$1:$F$1449,3,FALSE)</f>
        <v>2</v>
      </c>
      <c r="J26" s="120" t="str">
        <f>+VLOOKUP(E26,Participants!$A$1:$G$1449,7,FALSE)</f>
        <v>DEV1F</v>
      </c>
      <c r="K26" s="120">
        <f t="shared" si="0"/>
        <v>25</v>
      </c>
      <c r="L26" s="120"/>
    </row>
    <row r="27" spans="1:12" ht="17.100000000000001" customHeight="1">
      <c r="A27" s="114" t="s">
        <v>2</v>
      </c>
      <c r="B27" s="144">
        <v>10</v>
      </c>
      <c r="C27" s="144">
        <v>20.28</v>
      </c>
      <c r="D27" s="144">
        <v>4</v>
      </c>
      <c r="E27" s="115">
        <v>521</v>
      </c>
      <c r="F27" s="116" t="str">
        <f>+VLOOKUP(E27,Participants!$A$1:$F$1449,2,FALSE)</f>
        <v>Hannah Ripley</v>
      </c>
      <c r="G27" s="116" t="str">
        <f>+VLOOKUP(E27,Participants!$A$1:$F$1449,4,FALSE)</f>
        <v>STM</v>
      </c>
      <c r="H27" s="116" t="str">
        <f>+VLOOKUP(E27,Participants!$A$1:$F$1449,5,FALSE)</f>
        <v>F</v>
      </c>
      <c r="I27" s="116">
        <f>+VLOOKUP(E27,Participants!$A$1:$F$1449,3,FALSE)</f>
        <v>2</v>
      </c>
      <c r="J27" s="116" t="str">
        <f>+VLOOKUP(E27,Participants!$A$1:$G$1449,7,FALSE)</f>
        <v>DEV1F</v>
      </c>
      <c r="K27" s="120">
        <f t="shared" si="0"/>
        <v>26</v>
      </c>
      <c r="L27" s="116"/>
    </row>
    <row r="28" spans="1:12" ht="17.100000000000001" customHeight="1">
      <c r="A28" s="114" t="s">
        <v>2</v>
      </c>
      <c r="B28" s="144">
        <v>12</v>
      </c>
      <c r="C28" s="144">
        <v>20.36</v>
      </c>
      <c r="D28" s="144">
        <v>2</v>
      </c>
      <c r="E28" s="115">
        <v>203</v>
      </c>
      <c r="F28" s="116" t="str">
        <f>+VLOOKUP(E28,Participants!$A$1:$F$1449,2,FALSE)</f>
        <v>Rhodora Redd</v>
      </c>
      <c r="G28" s="116" t="str">
        <f>+VLOOKUP(E28,Participants!$A$1:$F$1449,4,FALSE)</f>
        <v>CDT</v>
      </c>
      <c r="H28" s="116" t="str">
        <f>+VLOOKUP(E28,Participants!$A$1:$F$1449,5,FALSE)</f>
        <v>F</v>
      </c>
      <c r="I28" s="116">
        <f>+VLOOKUP(E28,Participants!$A$1:$F$1449,3,FALSE)</f>
        <v>2</v>
      </c>
      <c r="J28" s="116" t="str">
        <f>+VLOOKUP(E28,Participants!$A$1:$G$1449,7,FALSE)</f>
        <v>DEV1F</v>
      </c>
      <c r="K28" s="120">
        <f t="shared" si="0"/>
        <v>27</v>
      </c>
      <c r="L28" s="116"/>
    </row>
    <row r="29" spans="1:12" ht="17.100000000000001" customHeight="1">
      <c r="A29" s="114" t="s">
        <v>2</v>
      </c>
      <c r="B29" s="144">
        <v>10</v>
      </c>
      <c r="C29" s="144">
        <v>20.399999999999999</v>
      </c>
      <c r="D29" s="144">
        <v>8</v>
      </c>
      <c r="E29" s="115">
        <v>981</v>
      </c>
      <c r="F29" s="116" t="str">
        <f>+VLOOKUP(E29,Participants!$A$1:$F$1449,2,FALSE)</f>
        <v>Macie Trombetta</v>
      </c>
      <c r="G29" s="116" t="str">
        <f>+VLOOKUP(E29,Participants!$A$1:$F$1449,4,FALSE)</f>
        <v>PHL</v>
      </c>
      <c r="H29" s="116" t="str">
        <f>+VLOOKUP(E29,Participants!$A$1:$F$1449,5,FALSE)</f>
        <v>F</v>
      </c>
      <c r="I29" s="116">
        <f>+VLOOKUP(E29,Participants!$A$1:$F$1449,3,FALSE)</f>
        <v>2</v>
      </c>
      <c r="J29" s="116" t="str">
        <f>+VLOOKUP(E29,Participants!$A$1:$G$1449,7,FALSE)</f>
        <v>DEV1F</v>
      </c>
      <c r="K29" s="120">
        <f t="shared" si="0"/>
        <v>28</v>
      </c>
      <c r="L29" s="116"/>
    </row>
    <row r="30" spans="1:12" ht="17.100000000000001" customHeight="1">
      <c r="A30" s="114" t="s">
        <v>2</v>
      </c>
      <c r="B30" s="144">
        <v>12</v>
      </c>
      <c r="C30" s="144">
        <v>20.41</v>
      </c>
      <c r="D30" s="144">
        <v>5</v>
      </c>
      <c r="E30" s="115">
        <v>505</v>
      </c>
      <c r="F30" s="116" t="str">
        <f>+VLOOKUP(E30,Participants!$A$1:$F$1449,2,FALSE)</f>
        <v>Autumn Schidlmeier</v>
      </c>
      <c r="G30" s="116" t="str">
        <f>+VLOOKUP(E30,Participants!$A$1:$F$1449,4,FALSE)</f>
        <v>STM</v>
      </c>
      <c r="H30" s="116" t="str">
        <f>+VLOOKUP(E30,Participants!$A$1:$F$1449,5,FALSE)</f>
        <v>F</v>
      </c>
      <c r="I30" s="116">
        <f>+VLOOKUP(E30,Participants!$A$1:$F$1449,3,FALSE)</f>
        <v>2</v>
      </c>
      <c r="J30" s="116" t="str">
        <f>+VLOOKUP(E30,Participants!$A$1:$G$1449,7,FALSE)</f>
        <v>DEV1F</v>
      </c>
      <c r="K30" s="120">
        <f t="shared" si="0"/>
        <v>29</v>
      </c>
      <c r="L30" s="116"/>
    </row>
    <row r="31" spans="1:12" ht="17.100000000000001" customHeight="1">
      <c r="A31" s="118" t="s">
        <v>2</v>
      </c>
      <c r="B31" s="145">
        <v>13</v>
      </c>
      <c r="C31" s="145">
        <v>20.420000000000002</v>
      </c>
      <c r="D31" s="145">
        <v>2</v>
      </c>
      <c r="E31" s="119">
        <v>77</v>
      </c>
      <c r="F31" s="120" t="str">
        <f>+VLOOKUP(E31,Participants!$A$1:$F$1449,2,FALSE)</f>
        <v>Gina Talarico</v>
      </c>
      <c r="G31" s="120" t="str">
        <f>+VLOOKUP(E31,Participants!$A$1:$F$1449,4,FALSE)</f>
        <v>BFS</v>
      </c>
      <c r="H31" s="120" t="str">
        <f>+VLOOKUP(E31,Participants!$A$1:$F$1449,5,FALSE)</f>
        <v>F</v>
      </c>
      <c r="I31" s="120">
        <f>+VLOOKUP(E31,Participants!$A$1:$F$1449,3,FALSE)</f>
        <v>2</v>
      </c>
      <c r="J31" s="120" t="str">
        <f>+VLOOKUP(E31,Participants!$A$1:$G$1449,7,FALSE)</f>
        <v>DEV1F</v>
      </c>
      <c r="K31" s="120">
        <f t="shared" si="0"/>
        <v>30</v>
      </c>
      <c r="L31" s="120"/>
    </row>
    <row r="32" spans="1:12" ht="17.100000000000001" customHeight="1">
      <c r="A32" s="114" t="s">
        <v>2</v>
      </c>
      <c r="B32" s="144">
        <v>4</v>
      </c>
      <c r="C32" s="144">
        <v>20.49</v>
      </c>
      <c r="D32" s="144">
        <v>8</v>
      </c>
      <c r="E32" s="115">
        <v>517</v>
      </c>
      <c r="F32" s="116" t="str">
        <f>+VLOOKUP(E32,Participants!$A$1:$F$1449,2,FALSE)</f>
        <v>Gemma Silvis</v>
      </c>
      <c r="G32" s="116" t="str">
        <f>+VLOOKUP(E32,Participants!$A$1:$F$1449,4,FALSE)</f>
        <v>STM</v>
      </c>
      <c r="H32" s="116" t="str">
        <f>+VLOOKUP(E32,Participants!$A$1:$F$1449,5,FALSE)</f>
        <v>F</v>
      </c>
      <c r="I32" s="116">
        <f>+VLOOKUP(E32,Participants!$A$1:$F$1449,3,FALSE)</f>
        <v>0</v>
      </c>
      <c r="J32" s="116" t="str">
        <f>+VLOOKUP(E32,Participants!$A$1:$G$1449,7,FALSE)</f>
        <v>DEV1F</v>
      </c>
      <c r="K32" s="120">
        <f t="shared" si="0"/>
        <v>31</v>
      </c>
      <c r="L32" s="116"/>
    </row>
    <row r="33" spans="1:12" ht="17.100000000000001" customHeight="1">
      <c r="A33" s="114" t="s">
        <v>2</v>
      </c>
      <c r="B33" s="144">
        <v>12</v>
      </c>
      <c r="C33" s="144">
        <v>20.49</v>
      </c>
      <c r="D33" s="144">
        <v>1</v>
      </c>
      <c r="E33" s="115">
        <v>877</v>
      </c>
      <c r="F33" s="116" t="str">
        <f>+VLOOKUP(E33,Participants!$A$1:$F$1449,2,FALSE)</f>
        <v>Avani Bhargava</v>
      </c>
      <c r="G33" s="116" t="str">
        <f>+VLOOKUP(E33,Participants!$A$1:$F$1449,4,FALSE)</f>
        <v>MOSS</v>
      </c>
      <c r="H33" s="116" t="str">
        <f>+VLOOKUP(E33,Participants!$A$1:$F$1449,5,FALSE)</f>
        <v>F</v>
      </c>
      <c r="I33" s="116">
        <f>+VLOOKUP(E33,Participants!$A$1:$F$1449,3,FALSE)</f>
        <v>2</v>
      </c>
      <c r="J33" s="123" t="str">
        <f>+VLOOKUP(E33,Participants!$A$1:$G$1449,7,FALSE)</f>
        <v>DEV1F</v>
      </c>
      <c r="K33" s="120">
        <f t="shared" si="0"/>
        <v>32</v>
      </c>
      <c r="L33" s="116"/>
    </row>
    <row r="34" spans="1:12" ht="17.100000000000001" customHeight="1">
      <c r="A34" s="114" t="s">
        <v>2</v>
      </c>
      <c r="B34" s="144">
        <v>12</v>
      </c>
      <c r="C34" s="144">
        <v>20.55</v>
      </c>
      <c r="D34" s="144">
        <v>3</v>
      </c>
      <c r="E34" s="115">
        <v>880</v>
      </c>
      <c r="F34" s="116" t="str">
        <f>+VLOOKUP(E34,Participants!$A$1:$F$1449,2,FALSE)</f>
        <v>Krista Denslinger</v>
      </c>
      <c r="G34" s="116" t="str">
        <f>+VLOOKUP(E34,Participants!$A$1:$F$1449,4,FALSE)</f>
        <v>MOSS</v>
      </c>
      <c r="H34" s="116" t="str">
        <f>+VLOOKUP(E34,Participants!$A$1:$F$1449,5,FALSE)</f>
        <v>F</v>
      </c>
      <c r="I34" s="116">
        <f>+VLOOKUP(E34,Participants!$A$1:$F$1449,3,FALSE)</f>
        <v>2</v>
      </c>
      <c r="J34" s="123" t="str">
        <f>+VLOOKUP(E34,Participants!$A$1:$G$1449,7,FALSE)</f>
        <v>DEV1F</v>
      </c>
      <c r="K34" s="120">
        <f t="shared" si="0"/>
        <v>33</v>
      </c>
      <c r="L34" s="116"/>
    </row>
    <row r="35" spans="1:12" ht="17.100000000000001" customHeight="1">
      <c r="A35" s="114" t="s">
        <v>2</v>
      </c>
      <c r="B35" s="144">
        <v>12</v>
      </c>
      <c r="C35" s="144">
        <v>20.74</v>
      </c>
      <c r="D35" s="144">
        <v>7</v>
      </c>
      <c r="E35" s="115">
        <v>533</v>
      </c>
      <c r="F35" s="116" t="str">
        <f>+VLOOKUP(E35,Participants!$A$1:$F$1449,2,FALSE)</f>
        <v>Norah Urrea</v>
      </c>
      <c r="G35" s="116" t="str">
        <f>+VLOOKUP(E35,Participants!$A$1:$F$1449,4,FALSE)</f>
        <v>STM</v>
      </c>
      <c r="H35" s="116" t="str">
        <f>+VLOOKUP(E35,Participants!$A$1:$F$1449,5,FALSE)</f>
        <v>F</v>
      </c>
      <c r="I35" s="116">
        <f>+VLOOKUP(E35,Participants!$A$1:$F$1449,3,FALSE)</f>
        <v>2</v>
      </c>
      <c r="J35" s="116" t="str">
        <f>+VLOOKUP(E35,Participants!$A$1:$G$1449,7,FALSE)</f>
        <v>DEV1F</v>
      </c>
      <c r="K35" s="120">
        <f t="shared" si="0"/>
        <v>34</v>
      </c>
      <c r="L35" s="116"/>
    </row>
    <row r="36" spans="1:12" ht="17.100000000000001" customHeight="1">
      <c r="A36" s="114" t="s">
        <v>2</v>
      </c>
      <c r="B36" s="144">
        <v>10</v>
      </c>
      <c r="C36" s="144">
        <v>20.76</v>
      </c>
      <c r="D36" s="144">
        <v>2</v>
      </c>
      <c r="E36" s="115">
        <v>1284</v>
      </c>
      <c r="F36" s="116" t="str">
        <f>+VLOOKUP(E36,Participants!$A$1:$F$1449,2,FALSE)</f>
        <v>Julia MacLellan</v>
      </c>
      <c r="G36" s="116" t="str">
        <f>+VLOOKUP(E36,Participants!$A$1:$F$1449,4,FALSE)</f>
        <v>ECS</v>
      </c>
      <c r="H36" s="116" t="str">
        <f>+VLOOKUP(E36,Participants!$A$1:$F$1449,5,FALSE)</f>
        <v>F</v>
      </c>
      <c r="I36" s="116">
        <f>+VLOOKUP(E36,Participants!$A$1:$F$1449,3,FALSE)</f>
        <v>2</v>
      </c>
      <c r="J36" s="116" t="str">
        <f>+VLOOKUP(E36,Participants!$A$1:$G$1449,7,FALSE)</f>
        <v>DEV1F</v>
      </c>
      <c r="K36" s="120">
        <f t="shared" ref="K36:K67" si="1">K35+1</f>
        <v>35</v>
      </c>
      <c r="L36" s="116"/>
    </row>
    <row r="37" spans="1:12" ht="17.100000000000001" customHeight="1">
      <c r="A37" s="118" t="s">
        <v>2</v>
      </c>
      <c r="B37" s="145">
        <v>9</v>
      </c>
      <c r="C37" s="145">
        <v>20.79</v>
      </c>
      <c r="D37" s="145">
        <v>5</v>
      </c>
      <c r="E37" s="119">
        <v>265</v>
      </c>
      <c r="F37" s="120" t="str">
        <f>+VLOOKUP(E37,Participants!$A$1:$F$1449,2,FALSE)</f>
        <v>Samantha Stallard</v>
      </c>
      <c r="G37" s="120" t="str">
        <f>+VLOOKUP(E37,Participants!$A$1:$F$1449,4,FALSE)</f>
        <v>NCA</v>
      </c>
      <c r="H37" s="120" t="str">
        <f>+VLOOKUP(E37,Participants!$A$1:$F$1449,5,FALSE)</f>
        <v>F</v>
      </c>
      <c r="I37" s="120">
        <f>+VLOOKUP(E37,Participants!$A$1:$F$1449,3,FALSE)</f>
        <v>2</v>
      </c>
      <c r="J37" s="120" t="str">
        <f>+VLOOKUP(E37,Participants!$A$1:$G$1449,7,FALSE)</f>
        <v>DEV1F</v>
      </c>
      <c r="K37" s="120">
        <f t="shared" si="1"/>
        <v>36</v>
      </c>
      <c r="L37" s="120"/>
    </row>
    <row r="38" spans="1:12" ht="17.100000000000001" customHeight="1">
      <c r="A38" s="114" t="s">
        <v>2</v>
      </c>
      <c r="B38" s="144">
        <v>6</v>
      </c>
      <c r="C38" s="144">
        <v>20.87</v>
      </c>
      <c r="D38" s="144">
        <v>4</v>
      </c>
      <c r="E38" s="115">
        <v>1139</v>
      </c>
      <c r="F38" s="116" t="str">
        <f>+VLOOKUP(E38,Participants!$A$1:$F$1449,2,FALSE)</f>
        <v>Ella O'Connell</v>
      </c>
      <c r="G38" s="116" t="str">
        <f>+VLOOKUP(E38,Participants!$A$1:$F$1449,4,FALSE)</f>
        <v>SRT</v>
      </c>
      <c r="H38" s="116" t="str">
        <f>+VLOOKUP(E38,Participants!$A$1:$F$1449,5,FALSE)</f>
        <v>F</v>
      </c>
      <c r="I38" s="116">
        <f>+VLOOKUP(E38,Participants!$A$1:$F$1449,3,FALSE)</f>
        <v>1</v>
      </c>
      <c r="J38" s="116" t="str">
        <f>+VLOOKUP(E38,Participants!$A$1:$G$1449,7,FALSE)</f>
        <v>DEV1F</v>
      </c>
      <c r="K38" s="120">
        <f t="shared" si="1"/>
        <v>37</v>
      </c>
      <c r="L38" s="116"/>
    </row>
    <row r="39" spans="1:12" ht="17.100000000000001" customHeight="1">
      <c r="A39" s="118" t="s">
        <v>2</v>
      </c>
      <c r="B39" s="145">
        <v>5</v>
      </c>
      <c r="C39" s="145">
        <v>20.97</v>
      </c>
      <c r="D39" s="145">
        <v>7</v>
      </c>
      <c r="E39" s="119">
        <v>513</v>
      </c>
      <c r="F39" s="120" t="str">
        <f>+VLOOKUP(E39,Participants!$A$1:$F$1449,2,FALSE)</f>
        <v>Finley Schran</v>
      </c>
      <c r="G39" s="120" t="str">
        <f>+VLOOKUP(E39,Participants!$A$1:$F$1449,4,FALSE)</f>
        <v>STM</v>
      </c>
      <c r="H39" s="120" t="str">
        <f>+VLOOKUP(E39,Participants!$A$1:$F$1449,5,FALSE)</f>
        <v>F</v>
      </c>
      <c r="I39" s="120">
        <f>+VLOOKUP(E39,Participants!$A$1:$F$1449,3,FALSE)</f>
        <v>0</v>
      </c>
      <c r="J39" s="120" t="str">
        <f>+VLOOKUP(E39,Participants!$A$1:$G$1449,7,FALSE)</f>
        <v>DEV1F</v>
      </c>
      <c r="K39" s="120">
        <f t="shared" si="1"/>
        <v>38</v>
      </c>
      <c r="L39" s="120"/>
    </row>
    <row r="40" spans="1:12" ht="17.100000000000001" customHeight="1">
      <c r="A40" s="114" t="s">
        <v>2</v>
      </c>
      <c r="B40" s="144">
        <v>8</v>
      </c>
      <c r="C40" s="144">
        <v>21.03</v>
      </c>
      <c r="D40" s="144">
        <v>8</v>
      </c>
      <c r="E40" s="115">
        <v>1257</v>
      </c>
      <c r="F40" s="116" t="str">
        <f>+VLOOKUP(E40,Participants!$A$1:$F$1449,2,FALSE)</f>
        <v>Haggart, Alicia</v>
      </c>
      <c r="G40" s="116" t="str">
        <f>+VLOOKUP(E40,Participants!$A$1:$F$1449,4,FALSE)</f>
        <v>GRE</v>
      </c>
      <c r="H40" s="116" t="str">
        <f>+VLOOKUP(E40,Participants!$A$1:$F$1449,5,FALSE)</f>
        <v>F</v>
      </c>
      <c r="I40" s="116">
        <f>+VLOOKUP(E40,Participants!$A$1:$F$1449,3,FALSE)</f>
        <v>2</v>
      </c>
      <c r="J40" s="116" t="str">
        <f>+VLOOKUP(E40,Participants!$A$1:$G$1449,7,FALSE)</f>
        <v>DEV1F</v>
      </c>
      <c r="K40" s="120">
        <f t="shared" si="1"/>
        <v>39</v>
      </c>
      <c r="L40" s="116"/>
    </row>
    <row r="41" spans="1:12" ht="17.100000000000001" customHeight="1">
      <c r="A41" s="118" t="s">
        <v>2</v>
      </c>
      <c r="B41" s="145">
        <v>7</v>
      </c>
      <c r="C41" s="145">
        <v>21.08</v>
      </c>
      <c r="D41" s="145">
        <v>2</v>
      </c>
      <c r="E41" s="119">
        <v>1135</v>
      </c>
      <c r="F41" s="120" t="str">
        <f>+VLOOKUP(E41,Participants!$A$1:$F$1449,2,FALSE)</f>
        <v>Abigail Hankle</v>
      </c>
      <c r="G41" s="120" t="str">
        <f>+VLOOKUP(E41,Participants!$A$1:$F$1449,4,FALSE)</f>
        <v>SRT</v>
      </c>
      <c r="H41" s="120" t="str">
        <f>+VLOOKUP(E41,Participants!$A$1:$F$1449,5,FALSE)</f>
        <v>F</v>
      </c>
      <c r="I41" s="120">
        <f>+VLOOKUP(E41,Participants!$A$1:$F$1449,3,FALSE)</f>
        <v>1</v>
      </c>
      <c r="J41" s="120" t="str">
        <f>+VLOOKUP(E41,Participants!$A$1:$G$1449,7,FALSE)</f>
        <v>DEV1F</v>
      </c>
      <c r="K41" s="120">
        <f t="shared" si="1"/>
        <v>40</v>
      </c>
      <c r="L41" s="120"/>
    </row>
    <row r="42" spans="1:12" ht="17.100000000000001" customHeight="1">
      <c r="A42" s="118" t="s">
        <v>2</v>
      </c>
      <c r="B42" s="145">
        <v>11</v>
      </c>
      <c r="C42" s="145">
        <v>21.18</v>
      </c>
      <c r="D42" s="145">
        <v>2</v>
      </c>
      <c r="E42" s="119">
        <v>1090</v>
      </c>
      <c r="F42" s="120" t="str">
        <f>+VLOOKUP(E42,Participants!$A$1:$F$1449,2,FALSE)</f>
        <v>Lizzie Austin</v>
      </c>
      <c r="G42" s="120" t="str">
        <f>+VLOOKUP(E42,Participants!$A$1:$F$1449,4,FALSE)</f>
        <v>AAC</v>
      </c>
      <c r="H42" s="120" t="str">
        <f>+VLOOKUP(E42,Participants!$A$1:$F$1449,5,FALSE)</f>
        <v>F</v>
      </c>
      <c r="I42" s="120">
        <f>+VLOOKUP(E42,Participants!$A$1:$F$1449,3,FALSE)</f>
        <v>2</v>
      </c>
      <c r="J42" s="120" t="str">
        <f>+VLOOKUP(E42,Participants!$A$1:$G$1449,7,FALSE)</f>
        <v>DEV1F</v>
      </c>
      <c r="K42" s="120">
        <f t="shared" si="1"/>
        <v>41</v>
      </c>
      <c r="L42" s="120"/>
    </row>
    <row r="43" spans="1:12" ht="17.100000000000001" customHeight="1">
      <c r="A43" s="114" t="s">
        <v>2</v>
      </c>
      <c r="B43" s="144">
        <v>10</v>
      </c>
      <c r="C43" s="144">
        <v>21.31</v>
      </c>
      <c r="D43" s="144">
        <v>1</v>
      </c>
      <c r="E43" s="115">
        <v>1149</v>
      </c>
      <c r="F43" s="116" t="str">
        <f>+VLOOKUP(E43,Participants!$A$1:$F$1449,2,FALSE)</f>
        <v>Nola Diebold</v>
      </c>
      <c r="G43" s="116" t="str">
        <f>+VLOOKUP(E43,Participants!$A$1:$F$1449,4,FALSE)</f>
        <v>SRT</v>
      </c>
      <c r="H43" s="116" t="str">
        <f>+VLOOKUP(E43,Participants!$A$1:$F$1449,5,FALSE)</f>
        <v>F</v>
      </c>
      <c r="I43" s="116">
        <f>+VLOOKUP(E43,Participants!$A$1:$F$1449,3,FALSE)</f>
        <v>2</v>
      </c>
      <c r="J43" s="116" t="str">
        <f>+VLOOKUP(E43,Participants!$A$1:$G$1449,7,FALSE)</f>
        <v>DEV1F</v>
      </c>
      <c r="K43" s="120">
        <f t="shared" si="1"/>
        <v>42</v>
      </c>
      <c r="L43" s="116"/>
    </row>
    <row r="44" spans="1:12" ht="17.100000000000001" customHeight="1">
      <c r="A44" s="118" t="s">
        <v>2</v>
      </c>
      <c r="B44" s="145">
        <v>5</v>
      </c>
      <c r="C44" s="145">
        <v>21.34</v>
      </c>
      <c r="D44" s="145">
        <v>8</v>
      </c>
      <c r="E44" s="119">
        <v>525</v>
      </c>
      <c r="F44" s="120" t="str">
        <f>+VLOOKUP(E44,Participants!$A$1:$F$1449,2,FALSE)</f>
        <v>Leah Patcher</v>
      </c>
      <c r="G44" s="120" t="str">
        <f>+VLOOKUP(E44,Participants!$A$1:$F$1449,4,FALSE)</f>
        <v>STM</v>
      </c>
      <c r="H44" s="120" t="str">
        <f>+VLOOKUP(E44,Participants!$A$1:$F$1449,5,FALSE)</f>
        <v>F</v>
      </c>
      <c r="I44" s="120">
        <f>+VLOOKUP(E44,Participants!$A$1:$F$1449,3,FALSE)</f>
        <v>0</v>
      </c>
      <c r="J44" s="120" t="str">
        <f>+VLOOKUP(E44,Participants!$A$1:$G$1449,7,FALSE)</f>
        <v>DEV1F</v>
      </c>
      <c r="K44" s="120">
        <f t="shared" si="1"/>
        <v>43</v>
      </c>
      <c r="L44" s="120"/>
    </row>
    <row r="45" spans="1:12" ht="17.100000000000001" customHeight="1">
      <c r="A45" s="118" t="s">
        <v>2</v>
      </c>
      <c r="B45" s="145">
        <v>9</v>
      </c>
      <c r="C45" s="145">
        <v>21.56</v>
      </c>
      <c r="D45" s="145">
        <v>1</v>
      </c>
      <c r="E45" s="119">
        <v>15</v>
      </c>
      <c r="F45" s="120" t="str">
        <f>+VLOOKUP(E45,Participants!$A$1:$F$1449,2,FALSE)</f>
        <v>Chloe Cole</v>
      </c>
      <c r="G45" s="120" t="str">
        <f>+VLOOKUP(E45,Participants!$A$1:$F$1449,4,FALSE)</f>
        <v>BFS</v>
      </c>
      <c r="H45" s="120" t="str">
        <f>+VLOOKUP(E45,Participants!$A$1:$F$1449,5,FALSE)</f>
        <v>F</v>
      </c>
      <c r="I45" s="120">
        <f>+VLOOKUP(E45,Participants!$A$1:$F$1449,3,FALSE)</f>
        <v>2</v>
      </c>
      <c r="J45" s="120" t="str">
        <f>+VLOOKUP(E45,Participants!$A$1:$G$1449,7,FALSE)</f>
        <v>DEV1F</v>
      </c>
      <c r="K45" s="120">
        <f t="shared" si="1"/>
        <v>44</v>
      </c>
      <c r="L45" s="120"/>
    </row>
    <row r="46" spans="1:12" ht="17.100000000000001" customHeight="1">
      <c r="A46" s="114" t="s">
        <v>2</v>
      </c>
      <c r="B46" s="144">
        <v>14</v>
      </c>
      <c r="C46" s="144">
        <v>21.63</v>
      </c>
      <c r="D46" s="144">
        <v>4</v>
      </c>
      <c r="E46" s="115">
        <v>508</v>
      </c>
      <c r="F46" s="116" t="str">
        <f>+VLOOKUP(E46,Participants!$A$1:$F$1449,2,FALSE)</f>
        <v>Elizabeth Delach</v>
      </c>
      <c r="G46" s="116" t="str">
        <f>+VLOOKUP(E46,Participants!$A$1:$F$1449,4,FALSE)</f>
        <v>STM</v>
      </c>
      <c r="H46" s="116" t="str">
        <f>+VLOOKUP(E46,Participants!$A$1:$F$1449,5,FALSE)</f>
        <v>F</v>
      </c>
      <c r="I46" s="116">
        <f>+VLOOKUP(E46,Participants!$A$1:$F$1449,3,FALSE)</f>
        <v>2</v>
      </c>
      <c r="J46" s="116" t="str">
        <f>+VLOOKUP(E46,Participants!$A$1:$G$1449,7,FALSE)</f>
        <v>DEV1F</v>
      </c>
      <c r="K46" s="120">
        <f t="shared" si="1"/>
        <v>45</v>
      </c>
      <c r="L46" s="116"/>
    </row>
    <row r="47" spans="1:12" ht="17.100000000000001" customHeight="1">
      <c r="A47" s="118" t="s">
        <v>2</v>
      </c>
      <c r="B47" s="145">
        <v>11</v>
      </c>
      <c r="C47" s="145">
        <v>21.65</v>
      </c>
      <c r="D47" s="145">
        <v>7</v>
      </c>
      <c r="E47" s="119">
        <v>1256</v>
      </c>
      <c r="F47" s="120" t="str">
        <f>+VLOOKUP(E47,Participants!$A$1:$F$1449,2,FALSE)</f>
        <v>Clauss, Olivia</v>
      </c>
      <c r="G47" s="120" t="str">
        <f>+VLOOKUP(E47,Participants!$A$1:$F$1449,4,FALSE)</f>
        <v>GRE</v>
      </c>
      <c r="H47" s="120" t="str">
        <f>+VLOOKUP(E47,Participants!$A$1:$F$1449,5,FALSE)</f>
        <v>F</v>
      </c>
      <c r="I47" s="120">
        <f>+VLOOKUP(E47,Participants!$A$1:$F$1449,3,FALSE)</f>
        <v>2</v>
      </c>
      <c r="J47" s="120" t="str">
        <f>+VLOOKUP(E47,Participants!$A$1:$G$1449,7,FALSE)</f>
        <v>DEV1F</v>
      </c>
      <c r="K47" s="120">
        <f t="shared" si="1"/>
        <v>46</v>
      </c>
      <c r="L47" s="120"/>
    </row>
    <row r="48" spans="1:12" ht="17.100000000000001" customHeight="1">
      <c r="A48" s="114" t="s">
        <v>2</v>
      </c>
      <c r="B48" s="144">
        <v>14</v>
      </c>
      <c r="C48" s="144">
        <v>21.78</v>
      </c>
      <c r="D48" s="144">
        <v>5</v>
      </c>
      <c r="E48" s="115">
        <v>535</v>
      </c>
      <c r="F48" s="116" t="str">
        <f>+VLOOKUP(E48,Participants!$A$1:$F$1449,2,FALSE)</f>
        <v>Samantha Hinkofer</v>
      </c>
      <c r="G48" s="116" t="str">
        <f>+VLOOKUP(E48,Participants!$A$1:$F$1449,4,FALSE)</f>
        <v>STM</v>
      </c>
      <c r="H48" s="116" t="str">
        <f>+VLOOKUP(E48,Participants!$A$1:$F$1449,5,FALSE)</f>
        <v>F</v>
      </c>
      <c r="I48" s="116">
        <f>+VLOOKUP(E48,Participants!$A$1:$F$1449,3,FALSE)</f>
        <v>2</v>
      </c>
      <c r="J48" s="116" t="str">
        <f>+VLOOKUP(E48,Participants!$A$1:$G$1449,7,FALSE)</f>
        <v>DEV1F</v>
      </c>
      <c r="K48" s="120">
        <f t="shared" si="1"/>
        <v>47</v>
      </c>
      <c r="L48" s="116"/>
    </row>
    <row r="49" spans="1:12" ht="17.100000000000001" customHeight="1">
      <c r="A49" s="118" t="s">
        <v>2</v>
      </c>
      <c r="B49" s="145">
        <v>7</v>
      </c>
      <c r="C49" s="145">
        <v>21.87</v>
      </c>
      <c r="D49" s="145">
        <v>6</v>
      </c>
      <c r="E49" s="119">
        <v>1148</v>
      </c>
      <c r="F49" s="120" t="str">
        <f>+VLOOKUP(E49,Participants!$A$1:$F$1449,2,FALSE)</f>
        <v>Mollie Fenk</v>
      </c>
      <c r="G49" s="120" t="str">
        <f>+VLOOKUP(E49,Participants!$A$1:$F$1449,4,FALSE)</f>
        <v>SRT</v>
      </c>
      <c r="H49" s="120" t="str">
        <f>+VLOOKUP(E49,Participants!$A$1:$F$1449,5,FALSE)</f>
        <v>F</v>
      </c>
      <c r="I49" s="120">
        <f>+VLOOKUP(E49,Participants!$A$1:$F$1449,3,FALSE)</f>
        <v>1</v>
      </c>
      <c r="J49" s="120" t="str">
        <f>+VLOOKUP(E49,Participants!$A$1:$G$1449,7,FALSE)</f>
        <v>DEV1F</v>
      </c>
      <c r="K49" s="120">
        <f t="shared" si="1"/>
        <v>48</v>
      </c>
      <c r="L49" s="120"/>
    </row>
    <row r="50" spans="1:12" ht="17.100000000000001" customHeight="1">
      <c r="A50" s="114" t="s">
        <v>2</v>
      </c>
      <c r="B50" s="144">
        <v>4</v>
      </c>
      <c r="C50" s="144">
        <v>22</v>
      </c>
      <c r="D50" s="144">
        <v>6</v>
      </c>
      <c r="E50" s="115">
        <v>507</v>
      </c>
      <c r="F50" s="116" t="str">
        <f>+VLOOKUP(E50,Participants!$A$1:$F$1449,2,FALSE)</f>
        <v>Catherine Foster</v>
      </c>
      <c r="G50" s="116" t="str">
        <f>+VLOOKUP(E50,Participants!$A$1:$F$1449,4,FALSE)</f>
        <v>STM</v>
      </c>
      <c r="H50" s="116" t="str">
        <f>+VLOOKUP(E50,Participants!$A$1:$F$1449,5,FALSE)</f>
        <v>F</v>
      </c>
      <c r="I50" s="116">
        <f>+VLOOKUP(E50,Participants!$A$1:$F$1449,3,FALSE)</f>
        <v>0</v>
      </c>
      <c r="J50" s="116" t="str">
        <f>+VLOOKUP(E50,Participants!$A$1:$G$1449,7,FALSE)</f>
        <v>DEV1F</v>
      </c>
      <c r="K50" s="120">
        <f t="shared" si="1"/>
        <v>49</v>
      </c>
      <c r="L50" s="116"/>
    </row>
    <row r="51" spans="1:12" ht="17.100000000000001" customHeight="1">
      <c r="A51" s="118" t="s">
        <v>2</v>
      </c>
      <c r="B51" s="145">
        <v>9</v>
      </c>
      <c r="C51" s="145">
        <v>22.1</v>
      </c>
      <c r="D51" s="145">
        <v>3</v>
      </c>
      <c r="E51" s="119">
        <v>391</v>
      </c>
      <c r="F51" s="120" t="str">
        <f>+VLOOKUP(E51,Participants!$A$1:$F$1449,2,FALSE)</f>
        <v>Anna Frey</v>
      </c>
      <c r="G51" s="120" t="str">
        <f>+VLOOKUP(E51,Participants!$A$1:$F$1449,4,FALSE)</f>
        <v>STL</v>
      </c>
      <c r="H51" s="120" t="str">
        <f>+VLOOKUP(E51,Participants!$A$1:$F$1449,5,FALSE)</f>
        <v>F</v>
      </c>
      <c r="I51" s="120">
        <f>+VLOOKUP(E51,Participants!$A$1:$F$1449,3,FALSE)</f>
        <v>2</v>
      </c>
      <c r="J51" s="120" t="str">
        <f>+VLOOKUP(E51,Participants!$A$1:$G$1449,7,FALSE)</f>
        <v>DEV1F</v>
      </c>
      <c r="K51" s="120">
        <f t="shared" si="1"/>
        <v>50</v>
      </c>
      <c r="L51" s="120"/>
    </row>
    <row r="52" spans="1:12" ht="17.100000000000001" customHeight="1">
      <c r="A52" s="118" t="s">
        <v>2</v>
      </c>
      <c r="B52" s="145">
        <v>9</v>
      </c>
      <c r="C52" s="145">
        <v>22.11</v>
      </c>
      <c r="D52" s="145">
        <v>4</v>
      </c>
      <c r="E52" s="119">
        <v>170</v>
      </c>
      <c r="F52" s="120" t="str">
        <f>+VLOOKUP(E52,Participants!$A$1:$F$1449,2,FALSE)</f>
        <v xml:space="preserve">Samantha Oeler </v>
      </c>
      <c r="G52" s="120" t="str">
        <f>+VLOOKUP(E52,Participants!$A$1:$F$1449,4,FALSE)</f>
        <v>PHA</v>
      </c>
      <c r="H52" s="120" t="str">
        <f>+VLOOKUP(E52,Participants!$A$1:$F$1449,5,FALSE)</f>
        <v>F</v>
      </c>
      <c r="I52" s="120">
        <f>+VLOOKUP(E52,Participants!$A$1:$F$1449,3,FALSE)</f>
        <v>2</v>
      </c>
      <c r="J52" s="120" t="str">
        <f>+VLOOKUP(E52,Participants!$A$1:$G$1449,7,FALSE)</f>
        <v>DEV1F</v>
      </c>
      <c r="K52" s="120">
        <f t="shared" si="1"/>
        <v>51</v>
      </c>
      <c r="L52" s="120"/>
    </row>
    <row r="53" spans="1:12" ht="17.100000000000001" customHeight="1">
      <c r="A53" s="118" t="s">
        <v>2</v>
      </c>
      <c r="B53" s="145">
        <v>5</v>
      </c>
      <c r="C53" s="145">
        <v>22.13</v>
      </c>
      <c r="D53" s="145">
        <v>2</v>
      </c>
      <c r="E53" s="119">
        <v>169</v>
      </c>
      <c r="F53" s="120" t="str">
        <f>+VLOOKUP(E53,Participants!$A$1:$F$1449,2,FALSE)</f>
        <v>Sage Liberati</v>
      </c>
      <c r="G53" s="120" t="str">
        <f>+VLOOKUP(E53,Participants!$A$1:$F$1449,4,FALSE)</f>
        <v>PHA</v>
      </c>
      <c r="H53" s="120" t="str">
        <f>+VLOOKUP(E53,Participants!$A$1:$F$1449,5,FALSE)</f>
        <v>F</v>
      </c>
      <c r="I53" s="120">
        <f>+VLOOKUP(E53,Participants!$A$1:$F$1449,3,FALSE)</f>
        <v>0</v>
      </c>
      <c r="J53" s="120" t="str">
        <f>+VLOOKUP(E53,Participants!$A$1:$G$1449,7,FALSE)</f>
        <v>DEV1F</v>
      </c>
      <c r="K53" s="120">
        <f t="shared" si="1"/>
        <v>52</v>
      </c>
      <c r="L53" s="120"/>
    </row>
    <row r="54" spans="1:12" ht="17.100000000000001" customHeight="1">
      <c r="A54" s="114" t="s">
        <v>2</v>
      </c>
      <c r="B54" s="144">
        <v>10</v>
      </c>
      <c r="C54" s="144">
        <v>22.39</v>
      </c>
      <c r="D54" s="144">
        <v>3</v>
      </c>
      <c r="E54" s="115">
        <v>196</v>
      </c>
      <c r="F54" s="116" t="str">
        <f>+VLOOKUP(E54,Participants!$A$1:$F$1449,2,FALSE)</f>
        <v>Ava Santora</v>
      </c>
      <c r="G54" s="116" t="str">
        <f>+VLOOKUP(E54,Participants!$A$1:$F$1449,4,FALSE)</f>
        <v>CDT</v>
      </c>
      <c r="H54" s="116" t="str">
        <f>+VLOOKUP(E54,Participants!$A$1:$F$1449,5,FALSE)</f>
        <v>F</v>
      </c>
      <c r="I54" s="116">
        <f>+VLOOKUP(E54,Participants!$A$1:$F$1449,3,FALSE)</f>
        <v>1</v>
      </c>
      <c r="J54" s="116" t="str">
        <f>+VLOOKUP(E54,Participants!$A$1:$G$1449,7,FALSE)</f>
        <v>DEV1F</v>
      </c>
      <c r="K54" s="120">
        <f t="shared" si="1"/>
        <v>53</v>
      </c>
      <c r="L54" s="116"/>
    </row>
    <row r="55" spans="1:12" ht="17.100000000000001" customHeight="1">
      <c r="A55" s="118" t="s">
        <v>2</v>
      </c>
      <c r="B55" s="145">
        <v>9</v>
      </c>
      <c r="C55" s="145">
        <v>22.5</v>
      </c>
      <c r="D55" s="145">
        <v>7</v>
      </c>
      <c r="E55" s="119">
        <v>18</v>
      </c>
      <c r="F55" s="120" t="str">
        <f>+VLOOKUP(E55,Participants!$A$1:$F$1449,2,FALSE)</f>
        <v>Sarah Mlecko</v>
      </c>
      <c r="G55" s="120" t="str">
        <f>+VLOOKUP(E55,Participants!$A$1:$F$1449,4,FALSE)</f>
        <v>BFS</v>
      </c>
      <c r="H55" s="120" t="str">
        <f>+VLOOKUP(E55,Participants!$A$1:$F$1449,5,FALSE)</f>
        <v>F</v>
      </c>
      <c r="I55" s="120">
        <f>+VLOOKUP(E55,Participants!$A$1:$F$1449,3,FALSE)</f>
        <v>2</v>
      </c>
      <c r="J55" s="120" t="str">
        <f>+VLOOKUP(E55,Participants!$A$1:$G$1449,7,FALSE)</f>
        <v>DEV1F</v>
      </c>
      <c r="K55" s="120">
        <f t="shared" si="1"/>
        <v>54</v>
      </c>
      <c r="L55" s="120"/>
    </row>
    <row r="56" spans="1:12" ht="17.100000000000001" customHeight="1">
      <c r="A56" s="114" t="s">
        <v>2</v>
      </c>
      <c r="B56" s="144">
        <v>6</v>
      </c>
      <c r="C56" s="144">
        <v>22.71</v>
      </c>
      <c r="D56" s="144">
        <v>1</v>
      </c>
      <c r="E56" s="115">
        <v>162</v>
      </c>
      <c r="F56" s="116" t="str">
        <f>+VLOOKUP(E56,Participants!$A$1:$F$1449,2,FALSE)</f>
        <v xml:space="preserve">Gertrude Davis </v>
      </c>
      <c r="G56" s="116" t="str">
        <f>+VLOOKUP(E56,Participants!$A$1:$F$1449,4,FALSE)</f>
        <v>PHA</v>
      </c>
      <c r="H56" s="116" t="str">
        <f>+VLOOKUP(E56,Participants!$A$1:$F$1449,5,FALSE)</f>
        <v>F</v>
      </c>
      <c r="I56" s="116">
        <f>+VLOOKUP(E56,Participants!$A$1:$F$1449,3,FALSE)</f>
        <v>1</v>
      </c>
      <c r="J56" s="116" t="str">
        <f>+VLOOKUP(E56,Participants!$A$1:$G$1449,7,FALSE)</f>
        <v>DEV1F</v>
      </c>
      <c r="K56" s="120">
        <f t="shared" si="1"/>
        <v>55</v>
      </c>
      <c r="L56" s="116"/>
    </row>
    <row r="57" spans="1:12" ht="17.100000000000001" customHeight="1">
      <c r="A57" s="118" t="s">
        <v>2</v>
      </c>
      <c r="B57" s="145">
        <v>9</v>
      </c>
      <c r="C57" s="145">
        <v>22.82</v>
      </c>
      <c r="D57" s="145">
        <v>8</v>
      </c>
      <c r="E57" s="119">
        <v>974</v>
      </c>
      <c r="F57" s="120" t="str">
        <f>+VLOOKUP(E57,Participants!$A$1:$F$1449,2,FALSE)</f>
        <v>Avery Sinicrope</v>
      </c>
      <c r="G57" s="120" t="str">
        <f>+VLOOKUP(E57,Participants!$A$1:$F$1449,4,FALSE)</f>
        <v>PHL</v>
      </c>
      <c r="H57" s="120" t="str">
        <f>+VLOOKUP(E57,Participants!$A$1:$F$1449,5,FALSE)</f>
        <v>F</v>
      </c>
      <c r="I57" s="120">
        <f>+VLOOKUP(E57,Participants!$A$1:$F$1449,3,FALSE)</f>
        <v>1</v>
      </c>
      <c r="J57" s="120" t="str">
        <f>+VLOOKUP(E57,Participants!$A$1:$G$1449,7,FALSE)</f>
        <v>DEV1F</v>
      </c>
      <c r="K57" s="120">
        <f t="shared" si="1"/>
        <v>56</v>
      </c>
      <c r="L57" s="120"/>
    </row>
    <row r="58" spans="1:12" ht="17.100000000000001" customHeight="1">
      <c r="A58" s="118" t="s">
        <v>2</v>
      </c>
      <c r="B58" s="145">
        <v>11</v>
      </c>
      <c r="C58" s="145">
        <v>22.89</v>
      </c>
      <c r="D58" s="145">
        <v>3</v>
      </c>
      <c r="E58" s="119">
        <v>201</v>
      </c>
      <c r="F58" s="120" t="str">
        <f>+VLOOKUP(E58,Participants!$A$1:$F$1449,2,FALSE)</f>
        <v>Nadia Rossey</v>
      </c>
      <c r="G58" s="120" t="str">
        <f>+VLOOKUP(E58,Participants!$A$1:$F$1449,4,FALSE)</f>
        <v>CDT</v>
      </c>
      <c r="H58" s="120" t="str">
        <f>+VLOOKUP(E58,Participants!$A$1:$F$1449,5,FALSE)</f>
        <v>F</v>
      </c>
      <c r="I58" s="120">
        <f>+VLOOKUP(E58,Participants!$A$1:$F$1449,3,FALSE)</f>
        <v>2</v>
      </c>
      <c r="J58" s="120" t="str">
        <f>+VLOOKUP(E58,Participants!$A$1:$G$1449,7,FALSE)</f>
        <v>DEV1F</v>
      </c>
      <c r="K58" s="120">
        <f t="shared" si="1"/>
        <v>57</v>
      </c>
      <c r="L58" s="120"/>
    </row>
    <row r="59" spans="1:12" ht="17.100000000000001" customHeight="1">
      <c r="A59" s="118" t="s">
        <v>2</v>
      </c>
      <c r="B59" s="145">
        <v>5</v>
      </c>
      <c r="C59" s="145">
        <v>23.03</v>
      </c>
      <c r="D59" s="145">
        <v>1</v>
      </c>
      <c r="E59" s="119">
        <v>982</v>
      </c>
      <c r="F59" s="120" t="str">
        <f>+VLOOKUP(E59,Participants!$A$1:$F$1449,2,FALSE)</f>
        <v>Maggie Jaworski</v>
      </c>
      <c r="G59" s="120" t="str">
        <f>+VLOOKUP(E59,Participants!$A$1:$F$1449,4,FALSE)</f>
        <v>PHL</v>
      </c>
      <c r="H59" s="120" t="str">
        <f>+VLOOKUP(E59,Participants!$A$1:$F$1449,5,FALSE)</f>
        <v>F</v>
      </c>
      <c r="I59" s="120">
        <f>+VLOOKUP(E59,Participants!$A$1:$F$1449,3,FALSE)</f>
        <v>0</v>
      </c>
      <c r="J59" s="120" t="str">
        <f>+VLOOKUP(E59,Participants!$A$1:$G$1449,7,FALSE)</f>
        <v>DEV1F</v>
      </c>
      <c r="K59" s="120">
        <f t="shared" si="1"/>
        <v>58</v>
      </c>
      <c r="L59" s="120"/>
    </row>
    <row r="60" spans="1:12" ht="17.100000000000001" customHeight="1">
      <c r="A60" s="118" t="s">
        <v>2</v>
      </c>
      <c r="B60" s="145">
        <v>5</v>
      </c>
      <c r="C60" s="145">
        <v>23.23</v>
      </c>
      <c r="D60" s="145">
        <v>3</v>
      </c>
      <c r="E60" s="119">
        <v>885</v>
      </c>
      <c r="F60" s="120" t="str">
        <f>+VLOOKUP(E60,Participants!$A$1:$F$1449,2,FALSE)</f>
        <v>Rylee Dayton</v>
      </c>
      <c r="G60" s="120" t="str">
        <f>+VLOOKUP(E60,Participants!$A$1:$F$1449,4,FALSE)</f>
        <v>MOSS</v>
      </c>
      <c r="H60" s="120" t="str">
        <f>+VLOOKUP(E60,Participants!$A$1:$F$1449,5,FALSE)</f>
        <v>F</v>
      </c>
      <c r="I60" s="120">
        <f>+VLOOKUP(E60,Participants!$A$1:$F$1449,3,FALSE)</f>
        <v>0</v>
      </c>
      <c r="J60" s="122" t="str">
        <f>+VLOOKUP(E60,Participants!$A$1:$G$1449,7,FALSE)</f>
        <v>DEV1F</v>
      </c>
      <c r="K60" s="120">
        <f t="shared" si="1"/>
        <v>59</v>
      </c>
      <c r="L60" s="120"/>
    </row>
    <row r="61" spans="1:12" ht="17.100000000000001" customHeight="1">
      <c r="A61" s="114" t="s">
        <v>2</v>
      </c>
      <c r="B61" s="144">
        <v>6</v>
      </c>
      <c r="C61" s="144">
        <v>23.25</v>
      </c>
      <c r="D61" s="144">
        <v>2</v>
      </c>
      <c r="E61" s="115">
        <v>882</v>
      </c>
      <c r="F61" s="116" t="str">
        <f>+VLOOKUP(E61,Participants!$A$1:$F$1449,2,FALSE)</f>
        <v>Luciana Kapp</v>
      </c>
      <c r="G61" s="116" t="str">
        <f>+VLOOKUP(E61,Participants!$A$1:$F$1449,4,FALSE)</f>
        <v>MOSS</v>
      </c>
      <c r="H61" s="116" t="str">
        <f>+VLOOKUP(E61,Participants!$A$1:$F$1449,5,FALSE)</f>
        <v>F</v>
      </c>
      <c r="I61" s="116">
        <f>+VLOOKUP(E61,Participants!$A$1:$F$1449,3,FALSE)</f>
        <v>1</v>
      </c>
      <c r="J61" s="123" t="str">
        <f>+VLOOKUP(E61,Participants!$A$1:$G$1449,7,FALSE)</f>
        <v>DEV1F</v>
      </c>
      <c r="K61" s="120">
        <f t="shared" si="1"/>
        <v>60</v>
      </c>
      <c r="L61" s="116"/>
    </row>
    <row r="62" spans="1:12" ht="17.100000000000001" customHeight="1">
      <c r="A62" s="114" t="s">
        <v>2</v>
      </c>
      <c r="B62" s="144">
        <v>6</v>
      </c>
      <c r="C62" s="144">
        <v>23.33</v>
      </c>
      <c r="D62" s="144">
        <v>5</v>
      </c>
      <c r="E62" s="115">
        <v>509</v>
      </c>
      <c r="F62" s="116" t="str">
        <f>+VLOOKUP(E62,Participants!$A$1:$F$1449,2,FALSE)</f>
        <v>Elly O'Keefe</v>
      </c>
      <c r="G62" s="116" t="str">
        <f>+VLOOKUP(E62,Participants!$A$1:$F$1449,4,FALSE)</f>
        <v>STM</v>
      </c>
      <c r="H62" s="116" t="str">
        <f>+VLOOKUP(E62,Participants!$A$1:$F$1449,5,FALSE)</f>
        <v>F</v>
      </c>
      <c r="I62" s="116">
        <f>+VLOOKUP(E62,Participants!$A$1:$F$1449,3,FALSE)</f>
        <v>1</v>
      </c>
      <c r="J62" s="116" t="str">
        <f>+VLOOKUP(E62,Participants!$A$1:$G$1449,7,FALSE)</f>
        <v>DEV1F</v>
      </c>
      <c r="K62" s="120">
        <f t="shared" si="1"/>
        <v>61</v>
      </c>
      <c r="L62" s="116"/>
    </row>
    <row r="63" spans="1:12" ht="17.100000000000001" customHeight="1">
      <c r="A63" s="118" t="s">
        <v>2</v>
      </c>
      <c r="B63" s="144">
        <v>6</v>
      </c>
      <c r="C63" s="144">
        <v>23.55</v>
      </c>
      <c r="D63" s="144">
        <v>8</v>
      </c>
      <c r="E63" s="115">
        <v>523</v>
      </c>
      <c r="F63" s="116" t="str">
        <f>+VLOOKUP(E63,Participants!$A$1:$F$1449,2,FALSE)</f>
        <v>Kelly O'Keefe</v>
      </c>
      <c r="G63" s="116" t="str">
        <f>+VLOOKUP(E63,Participants!$A$1:$F$1449,4,FALSE)</f>
        <v>STM</v>
      </c>
      <c r="H63" s="116" t="str">
        <f>+VLOOKUP(E63,Participants!$A$1:$F$1449,5,FALSE)</f>
        <v>F</v>
      </c>
      <c r="I63" s="116">
        <f>+VLOOKUP(E63,Participants!$A$1:$F$1449,3,FALSE)</f>
        <v>1</v>
      </c>
      <c r="J63" s="116" t="str">
        <f>+VLOOKUP(E63,Participants!$A$1:$G$1449,7,FALSE)</f>
        <v>DEV1F</v>
      </c>
      <c r="K63" s="120">
        <f t="shared" si="1"/>
        <v>62</v>
      </c>
      <c r="L63" s="116"/>
    </row>
    <row r="64" spans="1:12" ht="17.100000000000001" customHeight="1">
      <c r="A64" s="114" t="s">
        <v>2</v>
      </c>
      <c r="B64" s="144">
        <v>6</v>
      </c>
      <c r="C64" s="144">
        <v>23.6</v>
      </c>
      <c r="D64" s="144">
        <v>3</v>
      </c>
      <c r="E64" s="115">
        <v>295</v>
      </c>
      <c r="F64" s="116" t="str">
        <f>+VLOOKUP(E64,Participants!$A$1:$F$1449,2,FALSE)</f>
        <v>Katie Kessler</v>
      </c>
      <c r="G64" s="116" t="str">
        <f>+VLOOKUP(E64,Participants!$A$1:$F$1449,4,FALSE)</f>
        <v>DMA</v>
      </c>
      <c r="H64" s="116" t="str">
        <f>+VLOOKUP(E64,Participants!$A$1:$F$1449,5,FALSE)</f>
        <v>F</v>
      </c>
      <c r="I64" s="116">
        <f>+VLOOKUP(E64,Participants!$A$1:$F$1449,3,FALSE)</f>
        <v>1</v>
      </c>
      <c r="J64" s="116" t="str">
        <f>+VLOOKUP(E64,Participants!$A$1:$G$1449,7,FALSE)</f>
        <v>DEV1F</v>
      </c>
      <c r="K64" s="120">
        <f t="shared" si="1"/>
        <v>63</v>
      </c>
      <c r="L64" s="116"/>
    </row>
    <row r="65" spans="1:12" ht="17.100000000000001" customHeight="1">
      <c r="A65" s="118" t="s">
        <v>2</v>
      </c>
      <c r="B65" s="145">
        <v>7</v>
      </c>
      <c r="C65" s="145">
        <v>24.06</v>
      </c>
      <c r="D65" s="145">
        <v>3</v>
      </c>
      <c r="E65" s="119">
        <v>1327</v>
      </c>
      <c r="F65" s="120" t="str">
        <f>+VLOOKUP(E65,Participants!$A$1:$F$1449,2,FALSE)</f>
        <v>Lillian Mocker</v>
      </c>
      <c r="G65" s="120" t="str">
        <f>+VLOOKUP(E65,Participants!$A$1:$F$1449,4,FALSE)</f>
        <v>ECS</v>
      </c>
      <c r="H65" s="120" t="str">
        <f>+VLOOKUP(E65,Participants!$A$1:$F$1449,5,FALSE)</f>
        <v>F</v>
      </c>
      <c r="I65" s="120">
        <f>+VLOOKUP(E65,Participants!$A$1:$F$1449,3,FALSE)</f>
        <v>1</v>
      </c>
      <c r="J65" s="120" t="str">
        <f>+VLOOKUP(E65,Participants!$A$1:$G$1449,7,FALSE)</f>
        <v>DEV1F</v>
      </c>
      <c r="K65" s="120">
        <f t="shared" si="1"/>
        <v>64</v>
      </c>
      <c r="L65" s="120"/>
    </row>
    <row r="66" spans="1:12" ht="17.100000000000001" customHeight="1">
      <c r="A66" s="118" t="s">
        <v>2</v>
      </c>
      <c r="B66" s="145">
        <v>5</v>
      </c>
      <c r="C66" s="145">
        <v>24.22</v>
      </c>
      <c r="D66" s="145">
        <v>4</v>
      </c>
      <c r="E66" s="119">
        <v>266</v>
      </c>
      <c r="F66" s="120" t="str">
        <f>+VLOOKUP(E66,Participants!$A$1:$F$1449,2,FALSE)</f>
        <v>Taylor Bridge</v>
      </c>
      <c r="G66" s="120" t="str">
        <f>+VLOOKUP(E66,Participants!$A$1:$F$1449,4,FALSE)</f>
        <v>NCA</v>
      </c>
      <c r="H66" s="120" t="str">
        <f>+VLOOKUP(E66,Participants!$A$1:$F$1449,5,FALSE)</f>
        <v>F</v>
      </c>
      <c r="I66" s="120">
        <f>+VLOOKUP(E66,Participants!$A$1:$F$1449,3,FALSE)</f>
        <v>0</v>
      </c>
      <c r="J66" s="120" t="str">
        <f>+VLOOKUP(E66,Participants!$A$1:$G$1449,7,FALSE)</f>
        <v>DEV1F</v>
      </c>
      <c r="K66" s="120">
        <f t="shared" si="1"/>
        <v>65</v>
      </c>
      <c r="L66" s="120"/>
    </row>
    <row r="67" spans="1:12" ht="17.100000000000001" customHeight="1">
      <c r="A67" s="118" t="s">
        <v>2</v>
      </c>
      <c r="B67" s="145">
        <v>5</v>
      </c>
      <c r="C67" s="145">
        <v>24.27</v>
      </c>
      <c r="D67" s="145">
        <v>5</v>
      </c>
      <c r="E67" s="119">
        <v>1252</v>
      </c>
      <c r="F67" s="120" t="str">
        <f>+VLOOKUP(E67,Participants!$A$1:$F$1449,2,FALSE)</f>
        <v>Pierro, Evie</v>
      </c>
      <c r="G67" s="120" t="str">
        <f>+VLOOKUP(E67,Participants!$A$1:$F$1449,4,FALSE)</f>
        <v>GRE</v>
      </c>
      <c r="H67" s="120" t="str">
        <f>+VLOOKUP(E67,Participants!$A$1:$F$1449,5,FALSE)</f>
        <v>F</v>
      </c>
      <c r="I67" s="120">
        <f>+VLOOKUP(E67,Participants!$A$1:$F$1449,3,FALSE)</f>
        <v>0</v>
      </c>
      <c r="J67" s="120" t="str">
        <f>+VLOOKUP(E67,Participants!$A$1:$G$1449,7,FALSE)</f>
        <v>DEV1F</v>
      </c>
      <c r="K67" s="120">
        <f t="shared" si="1"/>
        <v>66</v>
      </c>
      <c r="L67" s="120"/>
    </row>
    <row r="68" spans="1:12" ht="17.100000000000001" customHeight="1">
      <c r="A68" s="114" t="s">
        <v>2</v>
      </c>
      <c r="B68" s="144">
        <v>4</v>
      </c>
      <c r="C68" s="144">
        <v>24.62</v>
      </c>
      <c r="D68" s="144">
        <v>4</v>
      </c>
      <c r="E68" s="115">
        <v>417</v>
      </c>
      <c r="F68" s="116" t="str">
        <f>+VLOOKUP(E68,Participants!$A$1:$F$1449,2,FALSE)</f>
        <v>Olivia Eckenrode</v>
      </c>
      <c r="G68" s="116" t="str">
        <f>+VLOOKUP(E68,Participants!$A$1:$F$1449,4,FALSE)</f>
        <v>STL</v>
      </c>
      <c r="H68" s="116" t="str">
        <f>+VLOOKUP(E68,Participants!$A$1:$F$1449,5,FALSE)</f>
        <v>F</v>
      </c>
      <c r="I68" s="116">
        <f>+VLOOKUP(E68,Participants!$A$1:$F$1449,3,FALSE)</f>
        <v>0</v>
      </c>
      <c r="J68" s="116" t="str">
        <f>+VLOOKUP(E68,Participants!$A$1:$G$1449,7,FALSE)</f>
        <v>DEV1F</v>
      </c>
      <c r="K68" s="120">
        <f t="shared" ref="K68:K77" si="2">K67+1</f>
        <v>67</v>
      </c>
      <c r="L68" s="116"/>
    </row>
    <row r="69" spans="1:12" ht="17.100000000000001" customHeight="1">
      <c r="A69" s="118" t="s">
        <v>2</v>
      </c>
      <c r="B69" s="145">
        <v>7</v>
      </c>
      <c r="C69" s="145">
        <v>24.69</v>
      </c>
      <c r="D69" s="145">
        <v>4</v>
      </c>
      <c r="E69" s="119">
        <v>1250</v>
      </c>
      <c r="F69" s="120" t="str">
        <f>+VLOOKUP(E69,Participants!$A$1:$F$1449,2,FALSE)</f>
        <v>Haggart, Isa</v>
      </c>
      <c r="G69" s="120" t="str">
        <f>+VLOOKUP(E69,Participants!$A$1:$F$1449,4,FALSE)</f>
        <v>GRE</v>
      </c>
      <c r="H69" s="120" t="str">
        <f>+VLOOKUP(E69,Participants!$A$1:$F$1449,5,FALSE)</f>
        <v>F</v>
      </c>
      <c r="I69" s="120">
        <f>+VLOOKUP(E69,Participants!$A$1:$F$1449,3,FALSE)</f>
        <v>0</v>
      </c>
      <c r="J69" s="120" t="str">
        <f>+VLOOKUP(E69,Participants!$A$1:$G$1449,7,FALSE)</f>
        <v>DEV1F</v>
      </c>
      <c r="K69" s="120">
        <f t="shared" si="2"/>
        <v>68</v>
      </c>
      <c r="L69" s="120"/>
    </row>
    <row r="70" spans="1:12" ht="17.100000000000001" customHeight="1">
      <c r="A70" s="114" t="s">
        <v>2</v>
      </c>
      <c r="B70" s="144">
        <v>4</v>
      </c>
      <c r="C70" s="144">
        <v>24.72</v>
      </c>
      <c r="D70" s="144">
        <v>5</v>
      </c>
      <c r="E70" s="115">
        <v>876</v>
      </c>
      <c r="F70" s="116" t="str">
        <f>+VLOOKUP(E70,Participants!$A$1:$F$1449,2,FALSE)</f>
        <v>Aarya Naik</v>
      </c>
      <c r="G70" s="116" t="str">
        <f>+VLOOKUP(E70,Participants!$A$1:$F$1449,4,FALSE)</f>
        <v>MOSS</v>
      </c>
      <c r="H70" s="116" t="str">
        <f>+VLOOKUP(E70,Participants!$A$1:$F$1449,5,FALSE)</f>
        <v>F</v>
      </c>
      <c r="I70" s="116">
        <f>+VLOOKUP(E70,Participants!$A$1:$F$1449,3,FALSE)</f>
        <v>0</v>
      </c>
      <c r="J70" s="123" t="str">
        <f>+VLOOKUP(E70,Participants!$A$1:$G$1449,7,FALSE)</f>
        <v>DEV1F</v>
      </c>
      <c r="K70" s="120">
        <f t="shared" si="2"/>
        <v>69</v>
      </c>
      <c r="L70" s="116"/>
    </row>
    <row r="71" spans="1:12" ht="17.100000000000001" customHeight="1">
      <c r="A71" s="118" t="s">
        <v>2</v>
      </c>
      <c r="B71" s="145">
        <v>5</v>
      </c>
      <c r="C71" s="145">
        <v>24.73</v>
      </c>
      <c r="D71" s="145">
        <v>6</v>
      </c>
      <c r="E71" s="119">
        <v>262</v>
      </c>
      <c r="F71" s="120" t="str">
        <f>+VLOOKUP(E71,Participants!$A$1:$F$1449,2,FALSE)</f>
        <v>Franka Pickell</v>
      </c>
      <c r="G71" s="120" t="str">
        <f>+VLOOKUP(E71,Participants!$A$1:$F$1449,4,FALSE)</f>
        <v>NCA</v>
      </c>
      <c r="H71" s="120" t="str">
        <f>+VLOOKUP(E71,Participants!$A$1:$F$1449,5,FALSE)</f>
        <v>F</v>
      </c>
      <c r="I71" s="120">
        <f>+VLOOKUP(E71,Participants!$A$1:$F$1449,3,FALSE)</f>
        <v>0</v>
      </c>
      <c r="J71" s="120" t="str">
        <f>+VLOOKUP(E71,Participants!$A$1:$G$1449,7,FALSE)</f>
        <v>DEV1F</v>
      </c>
      <c r="K71" s="120">
        <f t="shared" si="2"/>
        <v>70</v>
      </c>
      <c r="L71" s="120"/>
    </row>
    <row r="72" spans="1:12" ht="17.100000000000001" customHeight="1">
      <c r="A72" s="114" t="s">
        <v>2</v>
      </c>
      <c r="B72" s="144">
        <v>8</v>
      </c>
      <c r="C72" s="144">
        <v>24.96</v>
      </c>
      <c r="D72" s="144">
        <v>1</v>
      </c>
      <c r="E72" s="115">
        <v>985</v>
      </c>
      <c r="F72" s="116" t="str">
        <f>+VLOOKUP(E72,Participants!$A$1:$F$1449,2,FALSE)</f>
        <v>Reagan Danihel</v>
      </c>
      <c r="G72" s="116" t="str">
        <f>+VLOOKUP(E72,Participants!$A$1:$F$1449,4,FALSE)</f>
        <v>PHL</v>
      </c>
      <c r="H72" s="116" t="str">
        <f>+VLOOKUP(E72,Participants!$A$1:$F$1449,5,FALSE)</f>
        <v>F</v>
      </c>
      <c r="I72" s="116">
        <f>+VLOOKUP(E72,Participants!$A$1:$F$1449,3,FALSE)</f>
        <v>1</v>
      </c>
      <c r="J72" s="116" t="str">
        <f>+VLOOKUP(E72,Participants!$A$1:$G$1449,7,FALSE)</f>
        <v>DEV1F</v>
      </c>
      <c r="K72" s="120">
        <f t="shared" si="2"/>
        <v>71</v>
      </c>
      <c r="L72" s="116"/>
    </row>
    <row r="73" spans="1:12" ht="17.100000000000001" customHeight="1">
      <c r="A73" s="114" t="s">
        <v>2</v>
      </c>
      <c r="B73" s="144">
        <v>4</v>
      </c>
      <c r="C73" s="144">
        <v>26.55</v>
      </c>
      <c r="D73" s="144">
        <v>2</v>
      </c>
      <c r="E73" s="115">
        <v>878</v>
      </c>
      <c r="F73" s="116" t="str">
        <f>+VLOOKUP(E73,Participants!$A$1:$F$1449,2,FALSE)</f>
        <v>Chelsea Denslinger</v>
      </c>
      <c r="G73" s="116" t="str">
        <f>+VLOOKUP(E73,Participants!$A$1:$F$1449,4,FALSE)</f>
        <v>MOSS</v>
      </c>
      <c r="H73" s="116" t="str">
        <f>+VLOOKUP(E73,Participants!$A$1:$F$1449,5,FALSE)</f>
        <v>F</v>
      </c>
      <c r="I73" s="116">
        <f>+VLOOKUP(E73,Participants!$A$1:$F$1449,3,FALSE)</f>
        <v>0</v>
      </c>
      <c r="J73" s="123" t="str">
        <f>+VLOOKUP(E73,Participants!$A$1:$G$1449,7,FALSE)</f>
        <v>DEV1F</v>
      </c>
      <c r="K73" s="120">
        <f t="shared" si="2"/>
        <v>72</v>
      </c>
      <c r="L73" s="116"/>
    </row>
    <row r="74" spans="1:12" ht="17.100000000000001" customHeight="1">
      <c r="A74" s="118" t="s">
        <v>2</v>
      </c>
      <c r="B74" s="145">
        <v>11</v>
      </c>
      <c r="C74" s="145">
        <v>26.61</v>
      </c>
      <c r="D74" s="145">
        <v>6</v>
      </c>
      <c r="E74" s="119">
        <v>995</v>
      </c>
      <c r="F74" s="120" t="str">
        <f>+VLOOKUP(E74,Participants!$A$1:$F$1449,2,FALSE)</f>
        <v>Quinn Jaworski</v>
      </c>
      <c r="G74" s="120" t="str">
        <f>+VLOOKUP(E74,Participants!$A$1:$F$1449,4,FALSE)</f>
        <v>PHL</v>
      </c>
      <c r="H74" s="120" t="str">
        <f>+VLOOKUP(E74,Participants!$A$1:$F$1449,5,FALSE)</f>
        <v>F</v>
      </c>
      <c r="I74" s="120">
        <f>+VLOOKUP(E74,Participants!$A$1:$F$1449,3,FALSE)</f>
        <v>2</v>
      </c>
      <c r="J74" s="120" t="str">
        <f>+VLOOKUP(E74,Participants!$A$1:$G$1449,7,FALSE)</f>
        <v>DEV1F</v>
      </c>
      <c r="K74" s="120">
        <f t="shared" si="2"/>
        <v>73</v>
      </c>
      <c r="L74" s="120"/>
    </row>
    <row r="75" spans="1:12" ht="17.100000000000001" customHeight="1">
      <c r="A75" s="114" t="s">
        <v>2</v>
      </c>
      <c r="B75" s="144">
        <v>4</v>
      </c>
      <c r="C75" s="144">
        <v>27.11</v>
      </c>
      <c r="D75" s="144">
        <v>7</v>
      </c>
      <c r="E75" s="115">
        <v>1147</v>
      </c>
      <c r="F75" s="116" t="str">
        <f>+VLOOKUP(E75,Participants!$A$1:$F$1449,2,FALSE)</f>
        <v>Mollie Diebold</v>
      </c>
      <c r="G75" s="116" t="str">
        <f>+VLOOKUP(E75,Participants!$A$1:$F$1449,4,FALSE)</f>
        <v>SRT</v>
      </c>
      <c r="H75" s="116" t="str">
        <f>+VLOOKUP(E75,Participants!$A$1:$F$1449,5,FALSE)</f>
        <v>F</v>
      </c>
      <c r="I75" s="116">
        <f>+VLOOKUP(E75,Participants!$A$1:$F$1449,3,FALSE)</f>
        <v>0</v>
      </c>
      <c r="J75" s="116" t="str">
        <f>+VLOOKUP(E75,Participants!$A$1:$G$1449,7,FALSE)</f>
        <v>DEV1F</v>
      </c>
      <c r="K75" s="120">
        <f t="shared" si="2"/>
        <v>74</v>
      </c>
      <c r="L75" s="116"/>
    </row>
    <row r="76" spans="1:12" ht="17.100000000000001" customHeight="1">
      <c r="A76" s="114" t="s">
        <v>2</v>
      </c>
      <c r="B76" s="144">
        <v>4</v>
      </c>
      <c r="C76" s="144">
        <v>27.62</v>
      </c>
      <c r="D76" s="144">
        <v>3</v>
      </c>
      <c r="E76" s="115">
        <v>191</v>
      </c>
      <c r="F76" s="116" t="str">
        <f>+VLOOKUP(E76,Participants!$A$1:$F$1449,2,FALSE)</f>
        <v>Charlie Kane</v>
      </c>
      <c r="G76" s="116" t="str">
        <f>+VLOOKUP(E76,Participants!$A$1:$F$1449,4,FALSE)</f>
        <v>PHA</v>
      </c>
      <c r="H76" s="116" t="str">
        <f>+VLOOKUP(E76,Participants!$A$1:$F$1449,5,FALSE)</f>
        <v>F</v>
      </c>
      <c r="I76" s="116">
        <f>+VLOOKUP(E76,Participants!$A$1:$F$1449,3,FALSE)</f>
        <v>0</v>
      </c>
      <c r="J76" s="116" t="str">
        <f>+VLOOKUP(E76,Participants!$A$1:$G$1449,7,FALSE)</f>
        <v>DEV1F</v>
      </c>
      <c r="K76" s="120">
        <f t="shared" si="2"/>
        <v>75</v>
      </c>
      <c r="L76" s="116"/>
    </row>
    <row r="77" spans="1:12" ht="17.100000000000001" customHeight="1">
      <c r="A77" s="118" t="s">
        <v>2</v>
      </c>
      <c r="B77" s="145">
        <v>7</v>
      </c>
      <c r="C77" s="145">
        <v>33.57</v>
      </c>
      <c r="D77" s="145">
        <v>5</v>
      </c>
      <c r="E77" s="119">
        <v>875</v>
      </c>
      <c r="F77" s="120" t="str">
        <f>+VLOOKUP(E77,Participants!$A$1:$F$1449,2,FALSE)</f>
        <v>Aanya Naik</v>
      </c>
      <c r="G77" s="120" t="str">
        <f>+VLOOKUP(E77,Participants!$A$1:$F$1449,4,FALSE)</f>
        <v>MOSS</v>
      </c>
      <c r="H77" s="120" t="str">
        <f>+VLOOKUP(E77,Participants!$A$1:$F$1449,5,FALSE)</f>
        <v>F</v>
      </c>
      <c r="I77" s="120">
        <f>+VLOOKUP(E77,Participants!$A$1:$F$1449,3,FALSE)</f>
        <v>1</v>
      </c>
      <c r="J77" s="122" t="str">
        <f>+VLOOKUP(E77,Participants!$A$1:$G$1449,7,FALSE)</f>
        <v>DEV1F</v>
      </c>
      <c r="K77" s="120">
        <f t="shared" si="2"/>
        <v>76</v>
      </c>
      <c r="L77" s="120"/>
    </row>
    <row r="78" spans="1:12" s="111" customFormat="1" ht="17.100000000000001" customHeight="1">
      <c r="A78" s="118"/>
      <c r="B78" s="145"/>
      <c r="C78" s="145"/>
      <c r="D78" s="145"/>
      <c r="E78" s="119"/>
      <c r="F78" s="120"/>
      <c r="G78" s="120"/>
      <c r="H78" s="120"/>
      <c r="I78" s="120"/>
      <c r="J78" s="122"/>
      <c r="K78" s="120"/>
      <c r="L78" s="120"/>
    </row>
    <row r="79" spans="1:12" ht="17.100000000000001" customHeight="1">
      <c r="A79" s="133" t="s">
        <v>2</v>
      </c>
      <c r="B79" s="143">
        <v>1</v>
      </c>
      <c r="C79" s="143">
        <v>14.93</v>
      </c>
      <c r="D79" s="143">
        <v>4</v>
      </c>
      <c r="E79" s="134">
        <v>1153</v>
      </c>
      <c r="F79" s="135" t="str">
        <f>+VLOOKUP(E79,Participants!$A$1:$F$1449,2,FALSE)</f>
        <v>Selah Cyrus</v>
      </c>
      <c r="G79" s="135" t="str">
        <f>+VLOOKUP(E79,Participants!$A$1:$F$1449,4,FALSE)</f>
        <v>SRT</v>
      </c>
      <c r="H79" s="135" t="str">
        <f>+VLOOKUP(E79,Participants!$A$1:$F$1449,5,FALSE)</f>
        <v>F</v>
      </c>
      <c r="I79" s="135">
        <f>+VLOOKUP(E79,Participants!$A$1:$F$1449,3,FALSE)</f>
        <v>4</v>
      </c>
      <c r="J79" s="135" t="str">
        <f>+VLOOKUP(E79,Participants!$A$1:$G$1449,7,FALSE)</f>
        <v>DEV2F</v>
      </c>
      <c r="K79" s="136">
        <v>1</v>
      </c>
      <c r="L79" s="136"/>
    </row>
    <row r="80" spans="1:12" ht="17.100000000000001" customHeight="1">
      <c r="A80" s="133" t="s">
        <v>2</v>
      </c>
      <c r="B80" s="143">
        <v>1</v>
      </c>
      <c r="C80" s="143">
        <v>15.34</v>
      </c>
      <c r="D80" s="143">
        <v>3</v>
      </c>
      <c r="E80" s="134">
        <v>26</v>
      </c>
      <c r="F80" s="135" t="str">
        <f>+VLOOKUP(E80,Participants!$A$1:$F$1449,2,FALSE)</f>
        <v>Audra Lazzara</v>
      </c>
      <c r="G80" s="135" t="str">
        <f>+VLOOKUP(E80,Participants!$A$1:$F$1449,4,FALSE)</f>
        <v>BFS</v>
      </c>
      <c r="H80" s="135" t="str">
        <f>+VLOOKUP(E80,Participants!$A$1:$F$1449,5,FALSE)</f>
        <v>F</v>
      </c>
      <c r="I80" s="135">
        <f>+VLOOKUP(E80,Participants!$A$1:$F$1449,3,FALSE)</f>
        <v>4</v>
      </c>
      <c r="J80" s="135" t="str">
        <f>+VLOOKUP(E80,Participants!$A$1:$G$1449,7,FALSE)</f>
        <v>DEV2F</v>
      </c>
      <c r="K80" s="136">
        <f>K79+1</f>
        <v>2</v>
      </c>
      <c r="L80" s="136"/>
    </row>
    <row r="81" spans="1:12" ht="17.100000000000001" customHeight="1">
      <c r="A81" s="133" t="s">
        <v>2</v>
      </c>
      <c r="B81" s="143">
        <v>1</v>
      </c>
      <c r="C81" s="143">
        <v>15.43</v>
      </c>
      <c r="D81" s="143">
        <v>5</v>
      </c>
      <c r="E81" s="134">
        <v>263</v>
      </c>
      <c r="F81" s="135" t="str">
        <f>+VLOOKUP(E81,Participants!$A$1:$F$1449,2,FALSE)</f>
        <v>Marissa Bridge</v>
      </c>
      <c r="G81" s="135" t="str">
        <f>+VLOOKUP(E81,Participants!$A$1:$F$1449,4,FALSE)</f>
        <v>NCA</v>
      </c>
      <c r="H81" s="135" t="str">
        <f>+VLOOKUP(E81,Participants!$A$1:$F$1449,5,FALSE)</f>
        <v>F</v>
      </c>
      <c r="I81" s="135">
        <f>+VLOOKUP(E81,Participants!$A$1:$F$1449,3,FALSE)</f>
        <v>4</v>
      </c>
      <c r="J81" s="135" t="str">
        <f>+VLOOKUP(E81,Participants!$A$1:$G$1449,7,FALSE)</f>
        <v>DEV2F</v>
      </c>
      <c r="K81" s="136">
        <f t="shared" ref="K81:K144" si="3">K80+1</f>
        <v>3</v>
      </c>
      <c r="L81" s="136"/>
    </row>
    <row r="82" spans="1:12" ht="17.100000000000001" customHeight="1">
      <c r="A82" s="129" t="s">
        <v>2</v>
      </c>
      <c r="B82" s="142">
        <v>2</v>
      </c>
      <c r="C82" s="142">
        <v>16.12</v>
      </c>
      <c r="D82" s="142">
        <v>8</v>
      </c>
      <c r="E82" s="130">
        <v>884</v>
      </c>
      <c r="F82" s="131" t="str">
        <f>+VLOOKUP(E82,Participants!$A$1:$F$1449,2,FALSE)</f>
        <v>Makela Kapp</v>
      </c>
      <c r="G82" s="131" t="str">
        <f>+VLOOKUP(E82,Participants!$A$1:$F$1449,4,FALSE)</f>
        <v>MOSS</v>
      </c>
      <c r="H82" s="131" t="str">
        <f>+VLOOKUP(E82,Participants!$A$1:$F$1449,5,FALSE)</f>
        <v>F</v>
      </c>
      <c r="I82" s="131">
        <f>+VLOOKUP(E82,Participants!$A$1:$F$1449,3,FALSE)</f>
        <v>4</v>
      </c>
      <c r="J82" s="314" t="str">
        <f>+VLOOKUP(E82,Participants!$A$1:$G$1449,7,FALSE)</f>
        <v>DEV2F</v>
      </c>
      <c r="K82" s="136">
        <f t="shared" si="3"/>
        <v>4</v>
      </c>
      <c r="L82" s="132"/>
    </row>
    <row r="83" spans="1:12" ht="17.100000000000001" customHeight="1">
      <c r="A83" s="129" t="s">
        <v>2</v>
      </c>
      <c r="B83" s="142">
        <v>2</v>
      </c>
      <c r="C83" s="142">
        <v>16.14</v>
      </c>
      <c r="D83" s="142">
        <v>2</v>
      </c>
      <c r="E83" s="130">
        <v>90</v>
      </c>
      <c r="F83" s="131" t="str">
        <f>+VLOOKUP(E83,Participants!$A$1:$F$1449,2,FALSE)</f>
        <v>Eva Fardo</v>
      </c>
      <c r="G83" s="131" t="str">
        <f>+VLOOKUP(E83,Participants!$A$1:$F$1449,4,FALSE)</f>
        <v>JAM</v>
      </c>
      <c r="H83" s="131" t="str">
        <f>+VLOOKUP(E83,Participants!$A$1:$F$1449,5,FALSE)</f>
        <v>F</v>
      </c>
      <c r="I83" s="131">
        <f>+VLOOKUP(E83,Participants!$A$1:$F$1449,3,FALSE)</f>
        <v>4</v>
      </c>
      <c r="J83" s="131" t="str">
        <f>+VLOOKUP(E83,Participants!$A$1:$G$1449,7,FALSE)</f>
        <v>DEV2F</v>
      </c>
      <c r="K83" s="136">
        <f t="shared" si="3"/>
        <v>5</v>
      </c>
      <c r="L83" s="132"/>
    </row>
    <row r="84" spans="1:12" ht="17.100000000000001" customHeight="1">
      <c r="A84" s="133" t="s">
        <v>2</v>
      </c>
      <c r="B84" s="143">
        <v>1</v>
      </c>
      <c r="C84" s="143">
        <v>16.399999999999999</v>
      </c>
      <c r="D84" s="143">
        <v>6</v>
      </c>
      <c r="E84" s="134">
        <v>160</v>
      </c>
      <c r="F84" s="135" t="str">
        <f>+VLOOKUP(E84,Participants!$A$1:$F$1449,2,FALSE)</f>
        <v xml:space="preserve">Alexa Stoltz </v>
      </c>
      <c r="G84" s="135" t="str">
        <f>+VLOOKUP(E84,Participants!$A$1:$F$1449,4,FALSE)</f>
        <v>PHA</v>
      </c>
      <c r="H84" s="135" t="str">
        <f>+VLOOKUP(E84,Participants!$A$1:$F$1449,5,FALSE)</f>
        <v>F</v>
      </c>
      <c r="I84" s="135">
        <f>+VLOOKUP(E84,Participants!$A$1:$F$1449,3,FALSE)</f>
        <v>4</v>
      </c>
      <c r="J84" s="135" t="str">
        <f>+VLOOKUP(E84,Participants!$A$1:$G$1449,7,FALSE)</f>
        <v>DEV2F</v>
      </c>
      <c r="K84" s="136">
        <f t="shared" si="3"/>
        <v>6</v>
      </c>
      <c r="L84" s="136"/>
    </row>
    <row r="85" spans="1:12" ht="17.100000000000001" customHeight="1">
      <c r="A85" s="129" t="s">
        <v>2</v>
      </c>
      <c r="B85" s="142">
        <v>2</v>
      </c>
      <c r="C85" s="142">
        <v>16.46</v>
      </c>
      <c r="D85" s="142">
        <v>3</v>
      </c>
      <c r="E85" s="130">
        <v>29</v>
      </c>
      <c r="F85" s="131" t="str">
        <f>+VLOOKUP(E85,Participants!$A$1:$F$1449,2,FALSE)</f>
        <v>Sheridan Cunningham</v>
      </c>
      <c r="G85" s="131" t="str">
        <f>+VLOOKUP(E85,Participants!$A$1:$F$1449,4,FALSE)</f>
        <v>BFS</v>
      </c>
      <c r="H85" s="131" t="str">
        <f>+VLOOKUP(E85,Participants!$A$1:$F$1449,5,FALSE)</f>
        <v>F</v>
      </c>
      <c r="I85" s="131">
        <f>+VLOOKUP(E85,Participants!$A$1:$F$1449,3,FALSE)</f>
        <v>4</v>
      </c>
      <c r="J85" s="131" t="str">
        <f>+VLOOKUP(E85,Participants!$A$1:$G$1449,7,FALSE)</f>
        <v>DEV2F</v>
      </c>
      <c r="K85" s="136">
        <f t="shared" si="3"/>
        <v>7</v>
      </c>
      <c r="L85" s="132"/>
    </row>
    <row r="86" spans="1:12" ht="17.100000000000001" customHeight="1">
      <c r="A86" s="133" t="s">
        <v>2</v>
      </c>
      <c r="B86" s="143">
        <v>1</v>
      </c>
      <c r="C86" s="143">
        <v>16.850000000000001</v>
      </c>
      <c r="D86" s="143">
        <v>2</v>
      </c>
      <c r="E86" s="134">
        <v>778</v>
      </c>
      <c r="F86" s="135" t="str">
        <f>+VLOOKUP(E86,Participants!$A$1:$F$1449,2,FALSE)</f>
        <v>Samantha Barker</v>
      </c>
      <c r="G86" s="135" t="str">
        <f>+VLOOKUP(E86,Participants!$A$1:$F$1449,4,FALSE)</f>
        <v>ANN</v>
      </c>
      <c r="H86" s="135" t="str">
        <f>+VLOOKUP(E86,Participants!$A$1:$F$1449,5,FALSE)</f>
        <v>F</v>
      </c>
      <c r="I86" s="135">
        <f>+VLOOKUP(E86,Participants!$A$1:$F$1449,3,FALSE)</f>
        <v>4</v>
      </c>
      <c r="J86" s="135" t="str">
        <f>+VLOOKUP(E86,Participants!$A$1:$G$1449,7,FALSE)</f>
        <v>DEV2F</v>
      </c>
      <c r="K86" s="136">
        <f t="shared" si="3"/>
        <v>8</v>
      </c>
      <c r="L86" s="135"/>
    </row>
    <row r="87" spans="1:12" ht="17.100000000000001" customHeight="1">
      <c r="A87" s="114" t="s">
        <v>2</v>
      </c>
      <c r="B87" s="144">
        <v>2</v>
      </c>
      <c r="C87" s="144">
        <v>16.87</v>
      </c>
      <c r="D87" s="144">
        <v>6</v>
      </c>
      <c r="E87" s="115">
        <v>697</v>
      </c>
      <c r="F87" s="116" t="str">
        <f>+VLOOKUP(E87,Participants!$A$1:$F$1449,2,FALSE)</f>
        <v>Eva Crofford</v>
      </c>
      <c r="G87" s="116" t="str">
        <f>+VLOOKUP(E87,Participants!$A$1:$F$1449,4,FALSE)</f>
        <v>HTS</v>
      </c>
      <c r="H87" s="116" t="str">
        <f>+VLOOKUP(E87,Participants!$A$1:$F$1449,5,FALSE)</f>
        <v>F</v>
      </c>
      <c r="I87" s="116">
        <f>+VLOOKUP(E87,Participants!$A$1:$F$1449,3,FALSE)</f>
        <v>3</v>
      </c>
      <c r="J87" s="116" t="str">
        <f>+VLOOKUP(E87,Participants!$A$1:$G$1449,7,FALSE)</f>
        <v>DEV2F</v>
      </c>
      <c r="K87" s="121">
        <f t="shared" si="3"/>
        <v>9</v>
      </c>
      <c r="L87" s="116"/>
    </row>
    <row r="88" spans="1:12" ht="17.100000000000001" customHeight="1">
      <c r="A88" s="114" t="s">
        <v>2</v>
      </c>
      <c r="B88" s="144">
        <v>2</v>
      </c>
      <c r="C88" s="144">
        <v>16.899999999999999</v>
      </c>
      <c r="D88" s="144">
        <v>7</v>
      </c>
      <c r="E88" s="115">
        <v>116</v>
      </c>
      <c r="F88" s="116" t="str">
        <f>+VLOOKUP(E88,Participants!$A$1:$F$1449,2,FALSE)</f>
        <v>Addison Imler</v>
      </c>
      <c r="G88" s="116" t="str">
        <f>+VLOOKUP(E88,Participants!$A$1:$F$1449,4,FALSE)</f>
        <v>OLBS</v>
      </c>
      <c r="H88" s="116" t="str">
        <f>+VLOOKUP(E88,Participants!$A$1:$F$1449,5,FALSE)</f>
        <v>F</v>
      </c>
      <c r="I88" s="116">
        <f>+VLOOKUP(E88,Participants!$A$1:$F$1449,3,FALSE)</f>
        <v>4</v>
      </c>
      <c r="J88" s="116" t="str">
        <f>+VLOOKUP(E88,Participants!$A$1:$G$1449,7,FALSE)</f>
        <v>DEV2F</v>
      </c>
      <c r="K88" s="121">
        <f t="shared" si="3"/>
        <v>10</v>
      </c>
      <c r="L88" s="116"/>
    </row>
    <row r="89" spans="1:12" ht="17.100000000000001" customHeight="1">
      <c r="A89" s="118" t="s">
        <v>2</v>
      </c>
      <c r="B89" s="145">
        <v>1</v>
      </c>
      <c r="C89" s="145">
        <v>16.95</v>
      </c>
      <c r="D89" s="145">
        <v>8</v>
      </c>
      <c r="E89" s="119">
        <v>1028</v>
      </c>
      <c r="F89" s="120" t="str">
        <f>+VLOOKUP(E89,Participants!$A$1:$F$1449,2,FALSE)</f>
        <v>Brynn Tomey</v>
      </c>
      <c r="G89" s="120" t="str">
        <f>+VLOOKUP(E89,Participants!$A$1:$F$1449,4,FALSE)</f>
        <v>JFK</v>
      </c>
      <c r="H89" s="120" t="str">
        <f>+VLOOKUP(E89,Participants!$A$1:$F$1449,5,FALSE)</f>
        <v>F</v>
      </c>
      <c r="I89" s="120">
        <f>+VLOOKUP(E89,Participants!$A$1:$F$1449,3,FALSE)</f>
        <v>4</v>
      </c>
      <c r="J89" s="120" t="str">
        <f>+VLOOKUP(E89,Participants!$A$1:$G$1449,7,FALSE)</f>
        <v>DEV2F</v>
      </c>
      <c r="K89" s="121">
        <f t="shared" si="3"/>
        <v>11</v>
      </c>
      <c r="L89" s="120"/>
    </row>
    <row r="90" spans="1:12" ht="17.100000000000001" customHeight="1">
      <c r="A90" s="118" t="s">
        <v>2</v>
      </c>
      <c r="B90" s="145">
        <v>1</v>
      </c>
      <c r="C90" s="145">
        <v>16.96</v>
      </c>
      <c r="D90" s="145">
        <v>1</v>
      </c>
      <c r="E90" s="119">
        <v>405</v>
      </c>
      <c r="F90" s="120" t="str">
        <f>+VLOOKUP(E90,Participants!$A$1:$F$1449,2,FALSE)</f>
        <v>Harlow Pieramici</v>
      </c>
      <c r="G90" s="120" t="str">
        <f>+VLOOKUP(E90,Participants!$A$1:$F$1449,4,FALSE)</f>
        <v>STL</v>
      </c>
      <c r="H90" s="120" t="str">
        <f>+VLOOKUP(E90,Participants!$A$1:$F$1449,5,FALSE)</f>
        <v>F</v>
      </c>
      <c r="I90" s="120">
        <f>+VLOOKUP(E90,Participants!$A$1:$F$1449,3,FALSE)</f>
        <v>4</v>
      </c>
      <c r="J90" s="120" t="str">
        <f>+VLOOKUP(E90,Participants!$A$1:$G$1449,7,FALSE)</f>
        <v>DEV2F</v>
      </c>
      <c r="K90" s="121">
        <f t="shared" si="3"/>
        <v>12</v>
      </c>
      <c r="L90" s="120"/>
    </row>
    <row r="91" spans="1:12" ht="17.100000000000001" customHeight="1">
      <c r="A91" s="118" t="s">
        <v>2</v>
      </c>
      <c r="B91" s="145">
        <v>1</v>
      </c>
      <c r="C91" s="145">
        <v>16.989999999999998</v>
      </c>
      <c r="D91" s="145">
        <v>7</v>
      </c>
      <c r="E91" s="119">
        <v>698</v>
      </c>
      <c r="F91" s="120" t="str">
        <f>+VLOOKUP(E91,Participants!$A$1:$F$1449,2,FALSE)</f>
        <v>Eve Betten</v>
      </c>
      <c r="G91" s="120" t="str">
        <f>+VLOOKUP(E91,Participants!$A$1:$F$1449,4,FALSE)</f>
        <v>HTS</v>
      </c>
      <c r="H91" s="120" t="str">
        <f>+VLOOKUP(E91,Participants!$A$1:$F$1449,5,FALSE)</f>
        <v>F</v>
      </c>
      <c r="I91" s="120">
        <f>+VLOOKUP(E91,Participants!$A$1:$F$1449,3,FALSE)</f>
        <v>3</v>
      </c>
      <c r="J91" s="120" t="str">
        <f>+VLOOKUP(E91,Participants!$A$1:$G$1449,7,FALSE)</f>
        <v>DEV2F</v>
      </c>
      <c r="K91" s="121">
        <f t="shared" si="3"/>
        <v>13</v>
      </c>
      <c r="L91" s="120"/>
    </row>
    <row r="92" spans="1:12" ht="17.100000000000001" customHeight="1">
      <c r="A92" s="118" t="s">
        <v>2</v>
      </c>
      <c r="B92" s="145">
        <v>3</v>
      </c>
      <c r="C92" s="145">
        <v>17.04</v>
      </c>
      <c r="D92" s="145">
        <v>3</v>
      </c>
      <c r="E92" s="119">
        <v>983</v>
      </c>
      <c r="F92" s="120" t="str">
        <f>+VLOOKUP(E92,Participants!$A$1:$F$1449,2,FALSE)</f>
        <v>Mia Madden</v>
      </c>
      <c r="G92" s="120" t="str">
        <f>+VLOOKUP(E92,Participants!$A$1:$F$1449,4,FALSE)</f>
        <v>PHL</v>
      </c>
      <c r="H92" s="120" t="str">
        <f>+VLOOKUP(E92,Participants!$A$1:$F$1449,5,FALSE)</f>
        <v>F</v>
      </c>
      <c r="I92" s="120">
        <f>+VLOOKUP(E92,Participants!$A$1:$F$1449,3,FALSE)</f>
        <v>3</v>
      </c>
      <c r="J92" s="120" t="str">
        <f>+VLOOKUP(E92,Participants!$A$1:$G$1449,7,FALSE)</f>
        <v>DEV2F</v>
      </c>
      <c r="K92" s="121">
        <f t="shared" si="3"/>
        <v>14</v>
      </c>
      <c r="L92" s="120"/>
    </row>
    <row r="93" spans="1:12" ht="17.100000000000001" customHeight="1">
      <c r="A93" s="114" t="s">
        <v>2</v>
      </c>
      <c r="B93" s="144">
        <v>2</v>
      </c>
      <c r="C93" s="144">
        <v>17.13</v>
      </c>
      <c r="D93" s="144">
        <v>1</v>
      </c>
      <c r="E93" s="115">
        <v>702</v>
      </c>
      <c r="F93" s="116" t="str">
        <f>+VLOOKUP(E93,Participants!$A$1:$F$1449,2,FALSE)</f>
        <v>Scarlett McGovern</v>
      </c>
      <c r="G93" s="116" t="str">
        <f>+VLOOKUP(E93,Participants!$A$1:$F$1449,4,FALSE)</f>
        <v>HTS</v>
      </c>
      <c r="H93" s="116" t="str">
        <f>+VLOOKUP(E93,Participants!$A$1:$F$1449,5,FALSE)</f>
        <v>F</v>
      </c>
      <c r="I93" s="116">
        <f>+VLOOKUP(E93,Participants!$A$1:$F$1449,3,FALSE)</f>
        <v>3</v>
      </c>
      <c r="J93" s="116" t="str">
        <f>+VLOOKUP(E93,Participants!$A$1:$G$1449,7,FALSE)</f>
        <v>DEV2F</v>
      </c>
      <c r="K93" s="121">
        <f t="shared" si="3"/>
        <v>15</v>
      </c>
      <c r="L93" s="116"/>
    </row>
    <row r="94" spans="1:12" ht="17.100000000000001" customHeight="1">
      <c r="A94" s="114" t="s">
        <v>2</v>
      </c>
      <c r="B94" s="144">
        <v>24</v>
      </c>
      <c r="C94" s="144">
        <v>17.3</v>
      </c>
      <c r="D94" s="144">
        <v>2</v>
      </c>
      <c r="E94" s="115">
        <v>19</v>
      </c>
      <c r="F94" s="116" t="str">
        <f>+VLOOKUP(E94,Participants!$A$1:$F$1449,2,FALSE)</f>
        <v>Annafrancesca Liberati</v>
      </c>
      <c r="G94" s="116" t="str">
        <f>+VLOOKUP(E94,Participants!$A$1:$F$1449,4,FALSE)</f>
        <v>BFS</v>
      </c>
      <c r="H94" s="116" t="str">
        <f>+VLOOKUP(E94,Participants!$A$1:$F$1449,5,FALSE)</f>
        <v>F</v>
      </c>
      <c r="I94" s="116">
        <f>+VLOOKUP(E94,Participants!$A$1:$F$1449,3,FALSE)</f>
        <v>3</v>
      </c>
      <c r="J94" s="116" t="str">
        <f>+VLOOKUP(E94,Participants!$A$1:$G$1449,7,FALSE)</f>
        <v>DEV2F</v>
      </c>
      <c r="K94" s="121">
        <f t="shared" si="3"/>
        <v>16</v>
      </c>
      <c r="L94" s="116"/>
    </row>
    <row r="95" spans="1:12" ht="17.100000000000001" customHeight="1">
      <c r="A95" s="114" t="s">
        <v>2</v>
      </c>
      <c r="B95" s="144">
        <v>2</v>
      </c>
      <c r="C95" s="144">
        <v>17.489999999999998</v>
      </c>
      <c r="D95" s="144">
        <v>5</v>
      </c>
      <c r="E95" s="115">
        <v>1087</v>
      </c>
      <c r="F95" s="116" t="str">
        <f>+VLOOKUP(E95,Participants!$A$1:$F$1449,2,FALSE)</f>
        <v>Juliana Farah</v>
      </c>
      <c r="G95" s="116" t="str">
        <f>+VLOOKUP(E95,Participants!$A$1:$F$1449,4,FALSE)</f>
        <v>AAC</v>
      </c>
      <c r="H95" s="116" t="str">
        <f>+VLOOKUP(E95,Participants!$A$1:$F$1449,5,FALSE)</f>
        <v>F</v>
      </c>
      <c r="I95" s="116">
        <f>+VLOOKUP(E95,Participants!$A$1:$F$1449,3,FALSE)</f>
        <v>4</v>
      </c>
      <c r="J95" s="116" t="str">
        <f>+VLOOKUP(E95,Participants!$A$1:$G$1449,7,FALSE)</f>
        <v>DEV2F</v>
      </c>
      <c r="K95" s="121">
        <f t="shared" si="3"/>
        <v>17</v>
      </c>
      <c r="L95" s="116"/>
    </row>
    <row r="96" spans="1:12" ht="17.100000000000001" customHeight="1">
      <c r="A96" s="118" t="s">
        <v>2</v>
      </c>
      <c r="B96" s="145">
        <v>3</v>
      </c>
      <c r="C96" s="145">
        <v>17.510000000000002</v>
      </c>
      <c r="D96" s="145">
        <v>5</v>
      </c>
      <c r="E96" s="119">
        <v>630</v>
      </c>
      <c r="F96" s="120" t="str">
        <f>+VLOOKUP(E96,Participants!$A$1:$F$1449,2,FALSE)</f>
        <v>Gianna Floyd</v>
      </c>
      <c r="G96" s="120" t="str">
        <f>+VLOOKUP(E96,Participants!$A$1:$F$1449,4,FALSE)</f>
        <v>KIL</v>
      </c>
      <c r="H96" s="120" t="str">
        <f>+VLOOKUP(E96,Participants!$A$1:$F$1449,5,FALSE)</f>
        <v>F</v>
      </c>
      <c r="I96" s="120">
        <f>+VLOOKUP(E96,Participants!$A$1:$F$1449,3,FALSE)</f>
        <v>4</v>
      </c>
      <c r="J96" s="120" t="str">
        <f>+VLOOKUP(E96,Participants!$A$1:$G$1449,7,FALSE)</f>
        <v>DEV2F</v>
      </c>
      <c r="K96" s="121">
        <f t="shared" si="3"/>
        <v>18</v>
      </c>
      <c r="L96" s="120"/>
    </row>
    <row r="97" spans="1:12" ht="17.100000000000001" customHeight="1">
      <c r="A97" s="118" t="s">
        <v>2</v>
      </c>
      <c r="B97" s="145">
        <v>3</v>
      </c>
      <c r="C97" s="145">
        <v>17.52</v>
      </c>
      <c r="D97" s="145">
        <v>4</v>
      </c>
      <c r="E97" s="119">
        <v>342</v>
      </c>
      <c r="F97" s="120" t="str">
        <f>+VLOOKUP(E97,Participants!$A$1:$F$1449,2,FALSE)</f>
        <v>Katy Short</v>
      </c>
      <c r="G97" s="120" t="str">
        <f>+VLOOKUP(E97,Participants!$A$1:$F$1449,4,FALSE)</f>
        <v>BCS</v>
      </c>
      <c r="H97" s="120" t="str">
        <f>+VLOOKUP(E97,Participants!$A$1:$F$1449,5,FALSE)</f>
        <v>F</v>
      </c>
      <c r="I97" s="120">
        <f>+VLOOKUP(E97,Participants!$A$1:$F$1449,3,FALSE)</f>
        <v>4</v>
      </c>
      <c r="J97" s="120" t="str">
        <f>+VLOOKUP(E97,Participants!$A$1:$G$1449,7,FALSE)</f>
        <v>DEV2F</v>
      </c>
      <c r="K97" s="121">
        <f t="shared" si="3"/>
        <v>19</v>
      </c>
      <c r="L97" s="120"/>
    </row>
    <row r="98" spans="1:12" ht="17.100000000000001" customHeight="1">
      <c r="A98" s="118" t="s">
        <v>2</v>
      </c>
      <c r="B98" s="145">
        <v>19</v>
      </c>
      <c r="C98" s="145">
        <v>17.66</v>
      </c>
      <c r="D98" s="145">
        <v>1</v>
      </c>
      <c r="E98" s="119">
        <v>836</v>
      </c>
      <c r="F98" s="120" t="str">
        <f>+VLOOKUP(E98,Participants!$A$1:$F$1449,2,FALSE)</f>
        <v>KAYLA PULKOWSKI</v>
      </c>
      <c r="G98" s="120" t="str">
        <f>+VLOOKUP(E98,Participants!$A$1:$F$1449,4,FALSE)</f>
        <v>SYL</v>
      </c>
      <c r="H98" s="120" t="str">
        <f>+VLOOKUP(E98,Participants!$A$1:$F$1449,5,FALSE)</f>
        <v>F</v>
      </c>
      <c r="I98" s="120">
        <f>+VLOOKUP(E98,Participants!$A$1:$F$1449,3,FALSE)</f>
        <v>4</v>
      </c>
      <c r="J98" s="120" t="str">
        <f>+VLOOKUP(E98,Participants!$A$1:$G$1449,7,FALSE)</f>
        <v>DEV2F</v>
      </c>
      <c r="K98" s="121">
        <f t="shared" si="3"/>
        <v>20</v>
      </c>
      <c r="L98" s="120"/>
    </row>
    <row r="99" spans="1:12" ht="17.100000000000001" customHeight="1">
      <c r="A99" s="118" t="s">
        <v>2</v>
      </c>
      <c r="B99" s="145">
        <v>13</v>
      </c>
      <c r="C99" s="145">
        <v>17.72</v>
      </c>
      <c r="D99" s="145">
        <v>1</v>
      </c>
      <c r="E99" s="119">
        <v>92</v>
      </c>
      <c r="F99" s="120" t="str">
        <f>+VLOOKUP(E99,Participants!$A$1:$F$1449,2,FALSE)</f>
        <v>Margaret Carroll</v>
      </c>
      <c r="G99" s="120" t="str">
        <f>+VLOOKUP(E99,Participants!$A$1:$F$1449,4,FALSE)</f>
        <v>JAM</v>
      </c>
      <c r="H99" s="120" t="str">
        <f>+VLOOKUP(E99,Participants!$A$1:$F$1449,5,FALSE)</f>
        <v>F</v>
      </c>
      <c r="I99" s="120">
        <f>+VLOOKUP(E99,Participants!$A$1:$F$1449,3,FALSE)</f>
        <v>3</v>
      </c>
      <c r="J99" s="120" t="str">
        <f>+VLOOKUP(E99,Participants!$A$1:$G$1449,7,FALSE)</f>
        <v>DEV2F</v>
      </c>
      <c r="K99" s="121">
        <f t="shared" si="3"/>
        <v>21</v>
      </c>
      <c r="L99" s="120"/>
    </row>
    <row r="100" spans="1:12" ht="17.100000000000001" customHeight="1">
      <c r="A100" s="114" t="s">
        <v>2</v>
      </c>
      <c r="B100" s="144">
        <v>20</v>
      </c>
      <c r="C100" s="144">
        <v>17.77</v>
      </c>
      <c r="D100" s="144">
        <v>3</v>
      </c>
      <c r="E100" s="115">
        <v>197</v>
      </c>
      <c r="F100" s="116" t="str">
        <f>+VLOOKUP(E100,Participants!$A$1:$F$1449,2,FALSE)</f>
        <v>Heidi Stiger</v>
      </c>
      <c r="G100" s="116" t="str">
        <f>+VLOOKUP(E100,Participants!$A$1:$F$1449,4,FALSE)</f>
        <v>CDT</v>
      </c>
      <c r="H100" s="116" t="str">
        <f>+VLOOKUP(E100,Participants!$A$1:$F$1449,5,FALSE)</f>
        <v>F</v>
      </c>
      <c r="I100" s="116">
        <f>+VLOOKUP(E100,Participants!$A$1:$F$1449,3,FALSE)</f>
        <v>4</v>
      </c>
      <c r="J100" s="116" t="str">
        <f>+VLOOKUP(E100,Participants!$A$1:$G$1449,7,FALSE)</f>
        <v>DEV2F</v>
      </c>
      <c r="K100" s="121">
        <f t="shared" si="3"/>
        <v>22</v>
      </c>
      <c r="L100" s="116"/>
    </row>
    <row r="101" spans="1:12" ht="17.100000000000001" customHeight="1">
      <c r="A101" s="114" t="s">
        <v>2</v>
      </c>
      <c r="B101" s="144">
        <v>18</v>
      </c>
      <c r="C101" s="144">
        <v>17.79</v>
      </c>
      <c r="D101" s="144">
        <v>6</v>
      </c>
      <c r="E101" s="115">
        <v>800</v>
      </c>
      <c r="F101" s="116" t="str">
        <f>+VLOOKUP(E101,Participants!$A$1:$F$1449,2,FALSE)</f>
        <v>Faith Deasy</v>
      </c>
      <c r="G101" s="116" t="str">
        <f>+VLOOKUP(E101,Participants!$A$1:$F$1449,4,FALSE)</f>
        <v>GAB</v>
      </c>
      <c r="H101" s="116" t="str">
        <f>+VLOOKUP(E101,Participants!$A$1:$F$1449,5,FALSE)</f>
        <v>F</v>
      </c>
      <c r="I101" s="116">
        <f>+VLOOKUP(E101,Participants!$A$1:$F$1449,3,FALSE)</f>
        <v>3</v>
      </c>
      <c r="J101" s="116" t="str">
        <f>+VLOOKUP(E101,Participants!$A$1:$G$1449,7,FALSE)</f>
        <v>DEV2F</v>
      </c>
      <c r="K101" s="121">
        <f t="shared" si="3"/>
        <v>23</v>
      </c>
      <c r="L101" s="116"/>
    </row>
    <row r="102" spans="1:12" ht="17.100000000000001" customHeight="1">
      <c r="A102" s="118" t="s">
        <v>2</v>
      </c>
      <c r="B102" s="145">
        <v>19</v>
      </c>
      <c r="C102" s="145">
        <v>17.829999999999998</v>
      </c>
      <c r="D102" s="145">
        <v>6</v>
      </c>
      <c r="E102" s="119">
        <v>293</v>
      </c>
      <c r="F102" s="120" t="str">
        <f>+VLOOKUP(E102,Participants!$A$1:$F$1449,2,FALSE)</f>
        <v>Jordyn Cienik</v>
      </c>
      <c r="G102" s="120" t="str">
        <f>+VLOOKUP(E102,Participants!$A$1:$F$1449,4,FALSE)</f>
        <v>DMA</v>
      </c>
      <c r="H102" s="120" t="str">
        <f>+VLOOKUP(E102,Participants!$A$1:$F$1449,5,FALSE)</f>
        <v>F</v>
      </c>
      <c r="I102" s="120">
        <f>+VLOOKUP(E102,Participants!$A$1:$F$1449,3,FALSE)</f>
        <v>3</v>
      </c>
      <c r="J102" s="120" t="str">
        <f>+VLOOKUP(E102,Participants!$A$1:$G$1449,7,FALSE)</f>
        <v>DEV2F</v>
      </c>
      <c r="K102" s="121">
        <f t="shared" si="3"/>
        <v>24</v>
      </c>
      <c r="L102" s="120"/>
    </row>
    <row r="103" spans="1:12" ht="17.100000000000001" customHeight="1">
      <c r="A103" s="118" t="s">
        <v>2</v>
      </c>
      <c r="B103" s="145">
        <v>19</v>
      </c>
      <c r="C103" s="145">
        <v>17.88</v>
      </c>
      <c r="D103" s="145">
        <v>8</v>
      </c>
      <c r="E103" s="119">
        <v>1036</v>
      </c>
      <c r="F103" s="120" t="str">
        <f>+VLOOKUP(E103,Participants!$A$1:$F$1449,2,FALSE)</f>
        <v>Morgan Ondrejko</v>
      </c>
      <c r="G103" s="120" t="str">
        <f>+VLOOKUP(E103,Participants!$A$1:$F$1449,4,FALSE)</f>
        <v>JFK</v>
      </c>
      <c r="H103" s="120" t="str">
        <f>+VLOOKUP(E103,Participants!$A$1:$F$1449,5,FALSE)</f>
        <v>F</v>
      </c>
      <c r="I103" s="120">
        <f>+VLOOKUP(E103,Participants!$A$1:$F$1449,3,FALSE)</f>
        <v>4</v>
      </c>
      <c r="J103" s="120" t="str">
        <f>+VLOOKUP(E103,Participants!$A$1:$G$1449,7,FALSE)</f>
        <v>DEV2F</v>
      </c>
      <c r="K103" s="121">
        <f t="shared" si="3"/>
        <v>25</v>
      </c>
      <c r="L103" s="120"/>
    </row>
    <row r="104" spans="1:12" ht="17.100000000000001" customHeight="1">
      <c r="A104" s="114" t="s">
        <v>2</v>
      </c>
      <c r="B104" s="144">
        <v>22</v>
      </c>
      <c r="C104" s="144">
        <v>17.89</v>
      </c>
      <c r="D104" s="144">
        <v>2</v>
      </c>
      <c r="E104" s="115">
        <v>118</v>
      </c>
      <c r="F104" s="116" t="str">
        <f>+VLOOKUP(E104,Participants!$A$1:$F$1449,2,FALSE)</f>
        <v>Emma Yingling</v>
      </c>
      <c r="G104" s="116" t="str">
        <f>+VLOOKUP(E104,Participants!$A$1:$F$1449,4,FALSE)</f>
        <v>OLBS</v>
      </c>
      <c r="H104" s="116" t="str">
        <f>+VLOOKUP(E104,Participants!$A$1:$F$1449,5,FALSE)</f>
        <v>F</v>
      </c>
      <c r="I104" s="116">
        <f>+VLOOKUP(E104,Participants!$A$1:$F$1449,3,FALSE)</f>
        <v>4</v>
      </c>
      <c r="J104" s="116" t="str">
        <f>+VLOOKUP(E104,Participants!$A$1:$G$1449,7,FALSE)</f>
        <v>DEV2F</v>
      </c>
      <c r="K104" s="121">
        <f t="shared" si="3"/>
        <v>26</v>
      </c>
      <c r="L104" s="116"/>
    </row>
    <row r="105" spans="1:12" ht="17.100000000000001" customHeight="1">
      <c r="A105" s="114" t="s">
        <v>2</v>
      </c>
      <c r="B105" s="144">
        <v>16</v>
      </c>
      <c r="C105" s="144">
        <v>17.91</v>
      </c>
      <c r="D105" s="144">
        <v>7</v>
      </c>
      <c r="E105" s="115">
        <v>20</v>
      </c>
      <c r="F105" s="116" t="str">
        <f>+VLOOKUP(E105,Participants!$A$1:$F$1449,2,FALSE)</f>
        <v>Anne Puhalla</v>
      </c>
      <c r="G105" s="116" t="str">
        <f>+VLOOKUP(E105,Participants!$A$1:$F$1449,4,FALSE)</f>
        <v>BFS</v>
      </c>
      <c r="H105" s="116" t="str">
        <f>+VLOOKUP(E105,Participants!$A$1:$F$1449,5,FALSE)</f>
        <v>F</v>
      </c>
      <c r="I105" s="116">
        <f>+VLOOKUP(E105,Participants!$A$1:$F$1449,3,FALSE)</f>
        <v>3</v>
      </c>
      <c r="J105" s="116" t="str">
        <f>+VLOOKUP(E105,Participants!$A$1:$G$1449,7,FALSE)</f>
        <v>DEV2F</v>
      </c>
      <c r="K105" s="121">
        <f t="shared" si="3"/>
        <v>27</v>
      </c>
      <c r="L105" s="116"/>
    </row>
    <row r="106" spans="1:12" ht="17.100000000000001" customHeight="1">
      <c r="A106" s="118" t="s">
        <v>2</v>
      </c>
      <c r="B106" s="145">
        <v>21</v>
      </c>
      <c r="C106" s="145">
        <v>17.93</v>
      </c>
      <c r="D106" s="145">
        <v>4</v>
      </c>
      <c r="E106" s="119">
        <v>120</v>
      </c>
      <c r="F106" s="120" t="str">
        <f>+VLOOKUP(E106,Participants!$A$1:$F$1449,2,FALSE)</f>
        <v>Jocelyn Spinelli</v>
      </c>
      <c r="G106" s="120" t="str">
        <f>+VLOOKUP(E106,Participants!$A$1:$F$1449,4,FALSE)</f>
        <v>OLBS</v>
      </c>
      <c r="H106" s="120" t="str">
        <f>+VLOOKUP(E106,Participants!$A$1:$F$1449,5,FALSE)</f>
        <v>F</v>
      </c>
      <c r="I106" s="120">
        <f>+VLOOKUP(E106,Participants!$A$1:$F$1449,3,FALSE)</f>
        <v>4</v>
      </c>
      <c r="J106" s="120" t="str">
        <f>+VLOOKUP(E106,Participants!$A$1:$G$1449,7,FALSE)</f>
        <v>DEV2F</v>
      </c>
      <c r="K106" s="121">
        <f t="shared" si="3"/>
        <v>28</v>
      </c>
      <c r="L106" s="120"/>
    </row>
    <row r="107" spans="1:12" ht="17.100000000000001" customHeight="1">
      <c r="A107" s="114" t="s">
        <v>2</v>
      </c>
      <c r="B107" s="144">
        <v>22</v>
      </c>
      <c r="C107" s="144">
        <v>17.940000000000001</v>
      </c>
      <c r="D107" s="144">
        <v>7</v>
      </c>
      <c r="E107" s="115">
        <v>1092</v>
      </c>
      <c r="F107" s="116" t="str">
        <f>+VLOOKUP(E107,Participants!$A$1:$F$1449,2,FALSE)</f>
        <v>Maria Repasky</v>
      </c>
      <c r="G107" s="116" t="str">
        <f>+VLOOKUP(E107,Participants!$A$1:$F$1449,4,FALSE)</f>
        <v>AAC</v>
      </c>
      <c r="H107" s="116" t="str">
        <f>+VLOOKUP(E107,Participants!$A$1:$F$1449,5,FALSE)</f>
        <v>F</v>
      </c>
      <c r="I107" s="116">
        <f>+VLOOKUP(E107,Participants!$A$1:$F$1449,3,FALSE)</f>
        <v>4</v>
      </c>
      <c r="J107" s="116" t="str">
        <f>+VLOOKUP(E107,Participants!$A$1:$G$1449,7,FALSE)</f>
        <v>DEV2F</v>
      </c>
      <c r="K107" s="121">
        <f t="shared" si="3"/>
        <v>29</v>
      </c>
      <c r="L107" s="116"/>
    </row>
    <row r="108" spans="1:12" ht="17.100000000000001" customHeight="1">
      <c r="A108" s="118" t="s">
        <v>2</v>
      </c>
      <c r="B108" s="145">
        <v>17</v>
      </c>
      <c r="C108" s="145">
        <v>17.989999999999998</v>
      </c>
      <c r="D108" s="145">
        <v>4</v>
      </c>
      <c r="E108" s="119">
        <v>879</v>
      </c>
      <c r="F108" s="120" t="str">
        <f>+VLOOKUP(E108,Participants!$A$1:$F$1449,2,FALSE)</f>
        <v>Jocelyn Bertagna</v>
      </c>
      <c r="G108" s="120" t="str">
        <f>+VLOOKUP(E108,Participants!$A$1:$F$1449,4,FALSE)</f>
        <v>MOSS</v>
      </c>
      <c r="H108" s="120" t="str">
        <f>+VLOOKUP(E108,Participants!$A$1:$F$1449,5,FALSE)</f>
        <v>F</v>
      </c>
      <c r="I108" s="120">
        <f>+VLOOKUP(E108,Participants!$A$1:$F$1449,3,FALSE)</f>
        <v>4</v>
      </c>
      <c r="J108" s="122" t="str">
        <f>+VLOOKUP(E108,Participants!$A$1:$G$1449,7,FALSE)</f>
        <v>DEV2F</v>
      </c>
      <c r="K108" s="121">
        <f t="shared" si="3"/>
        <v>30</v>
      </c>
      <c r="L108" s="120"/>
    </row>
    <row r="109" spans="1:12" ht="17.100000000000001" customHeight="1">
      <c r="A109" s="118" t="s">
        <v>2</v>
      </c>
      <c r="B109" s="145">
        <v>21</v>
      </c>
      <c r="C109" s="145">
        <v>18.03</v>
      </c>
      <c r="D109" s="145">
        <v>5</v>
      </c>
      <c r="E109" s="119">
        <v>978</v>
      </c>
      <c r="F109" s="120" t="str">
        <f>+VLOOKUP(E109,Participants!$A$1:$F$1449,2,FALSE)</f>
        <v>Hannah Hayes</v>
      </c>
      <c r="G109" s="120" t="str">
        <f>+VLOOKUP(E109,Participants!$A$1:$F$1449,4,FALSE)</f>
        <v>PHL</v>
      </c>
      <c r="H109" s="120" t="str">
        <f>+VLOOKUP(E109,Participants!$A$1:$F$1449,5,FALSE)</f>
        <v>F</v>
      </c>
      <c r="I109" s="120">
        <f>+VLOOKUP(E109,Participants!$A$1:$F$1449,3,FALSE)</f>
        <v>4</v>
      </c>
      <c r="J109" s="120" t="str">
        <f>+VLOOKUP(E109,Participants!$A$1:$G$1449,7,FALSE)</f>
        <v>DEV2F</v>
      </c>
      <c r="K109" s="121">
        <f t="shared" si="3"/>
        <v>31</v>
      </c>
      <c r="L109" s="120"/>
    </row>
    <row r="110" spans="1:12" ht="17.100000000000001" customHeight="1">
      <c r="A110" s="118" t="s">
        <v>2</v>
      </c>
      <c r="B110" s="145">
        <v>23</v>
      </c>
      <c r="C110" s="145">
        <v>18.059999999999999</v>
      </c>
      <c r="D110" s="145">
        <v>3</v>
      </c>
      <c r="E110" s="119">
        <v>1089</v>
      </c>
      <c r="F110" s="120" t="str">
        <f>+VLOOKUP(E110,Participants!$A$1:$F$1449,2,FALSE)</f>
        <v>Katie Tarquinio</v>
      </c>
      <c r="G110" s="120" t="str">
        <f>+VLOOKUP(E110,Participants!$A$1:$F$1449,4,FALSE)</f>
        <v>AAC</v>
      </c>
      <c r="H110" s="120" t="str">
        <f>+VLOOKUP(E110,Participants!$A$1:$F$1449,5,FALSE)</f>
        <v>F</v>
      </c>
      <c r="I110" s="120">
        <f>+VLOOKUP(E110,Participants!$A$1:$F$1449,3,FALSE)</f>
        <v>4</v>
      </c>
      <c r="J110" s="120" t="str">
        <f>+VLOOKUP(E110,Participants!$A$1:$G$1449,7,FALSE)</f>
        <v>DEV2F</v>
      </c>
      <c r="K110" s="121">
        <f t="shared" si="3"/>
        <v>32</v>
      </c>
      <c r="L110" s="120"/>
    </row>
    <row r="111" spans="1:12" ht="17.100000000000001" customHeight="1">
      <c r="A111" s="114" t="s">
        <v>2</v>
      </c>
      <c r="B111" s="144">
        <v>14</v>
      </c>
      <c r="C111" s="144">
        <v>18.079999999999998</v>
      </c>
      <c r="D111" s="144">
        <v>3</v>
      </c>
      <c r="E111" s="115">
        <v>1260</v>
      </c>
      <c r="F111" s="116" t="str">
        <f>+VLOOKUP(E111,Participants!$A$1:$F$1449,2,FALSE)</f>
        <v>Homison, Veronica</v>
      </c>
      <c r="G111" s="116" t="str">
        <f>+VLOOKUP(E111,Participants!$A$1:$F$1449,4,FALSE)</f>
        <v>GRE</v>
      </c>
      <c r="H111" s="116" t="str">
        <f>+VLOOKUP(E111,Participants!$A$1:$F$1449,5,FALSE)</f>
        <v>F</v>
      </c>
      <c r="I111" s="116">
        <f>+VLOOKUP(E111,Participants!$A$1:$F$1449,3,FALSE)</f>
        <v>3</v>
      </c>
      <c r="J111" s="116" t="str">
        <f>+VLOOKUP(E111,Participants!$A$1:$G$1449,7,FALSE)</f>
        <v>DEV2F</v>
      </c>
      <c r="K111" s="121">
        <f t="shared" si="3"/>
        <v>33</v>
      </c>
      <c r="L111" s="116"/>
    </row>
    <row r="112" spans="1:12" ht="17.100000000000001" customHeight="1">
      <c r="A112" s="114" t="s">
        <v>2</v>
      </c>
      <c r="B112" s="144">
        <v>24</v>
      </c>
      <c r="C112" s="144">
        <v>18.079999999999998</v>
      </c>
      <c r="D112" s="144">
        <v>4</v>
      </c>
      <c r="E112" s="115">
        <v>700</v>
      </c>
      <c r="F112" s="116" t="str">
        <f>+VLOOKUP(E112,Participants!$A$1:$F$1449,2,FALSE)</f>
        <v>Lindsay Bressler</v>
      </c>
      <c r="G112" s="116" t="str">
        <f>+VLOOKUP(E112,Participants!$A$1:$F$1449,4,FALSE)</f>
        <v>HTS</v>
      </c>
      <c r="H112" s="116" t="str">
        <f>+VLOOKUP(E112,Participants!$A$1:$F$1449,5,FALSE)</f>
        <v>F</v>
      </c>
      <c r="I112" s="116">
        <f>+VLOOKUP(E112,Participants!$A$1:$F$1449,3,FALSE)</f>
        <v>4</v>
      </c>
      <c r="J112" s="116" t="str">
        <f>+VLOOKUP(E112,Participants!$A$1:$G$1449,7,FALSE)</f>
        <v>DEV2F</v>
      </c>
      <c r="K112" s="121">
        <f t="shared" si="3"/>
        <v>34</v>
      </c>
      <c r="L112" s="116"/>
    </row>
    <row r="113" spans="1:12" ht="17.100000000000001" customHeight="1">
      <c r="A113" s="118" t="s">
        <v>2</v>
      </c>
      <c r="B113" s="145">
        <v>21</v>
      </c>
      <c r="C113" s="145">
        <v>18.16</v>
      </c>
      <c r="D113" s="145">
        <v>2</v>
      </c>
      <c r="E113" s="119">
        <v>23</v>
      </c>
      <c r="F113" s="120" t="str">
        <f>+VLOOKUP(E113,Participants!$A$1:$F$1449,2,FALSE)</f>
        <v>Madeline Sell</v>
      </c>
      <c r="G113" s="120" t="str">
        <f>+VLOOKUP(E113,Participants!$A$1:$F$1449,4,FALSE)</f>
        <v>BFS</v>
      </c>
      <c r="H113" s="120" t="str">
        <f>+VLOOKUP(E113,Participants!$A$1:$F$1449,5,FALSE)</f>
        <v>F</v>
      </c>
      <c r="I113" s="120">
        <f>+VLOOKUP(E113,Participants!$A$1:$F$1449,3,FALSE)</f>
        <v>3</v>
      </c>
      <c r="J113" s="120" t="str">
        <f>+VLOOKUP(E113,Participants!$A$1:$G$1449,7,FALSE)</f>
        <v>DEV2F</v>
      </c>
      <c r="K113" s="121">
        <f t="shared" si="3"/>
        <v>35</v>
      </c>
      <c r="L113" s="120"/>
    </row>
    <row r="114" spans="1:12" ht="17.100000000000001" customHeight="1">
      <c r="A114" s="114" t="s">
        <v>2</v>
      </c>
      <c r="B114" s="144">
        <v>18</v>
      </c>
      <c r="C114" s="144">
        <v>18.260000000000002</v>
      </c>
      <c r="D114" s="144">
        <v>8</v>
      </c>
      <c r="E114" s="115">
        <v>704</v>
      </c>
      <c r="F114" s="116" t="str">
        <f>+VLOOKUP(E114,Participants!$A$1:$F$1449,2,FALSE)</f>
        <v>Sydney Ligashesky</v>
      </c>
      <c r="G114" s="116" t="str">
        <f>+VLOOKUP(E114,Participants!$A$1:$F$1449,4,FALSE)</f>
        <v>HTS</v>
      </c>
      <c r="H114" s="116" t="str">
        <f>+VLOOKUP(E114,Participants!$A$1:$F$1449,5,FALSE)</f>
        <v>F</v>
      </c>
      <c r="I114" s="116">
        <f>+VLOOKUP(E114,Participants!$A$1:$F$1449,3,FALSE)</f>
        <v>4</v>
      </c>
      <c r="J114" s="116" t="str">
        <f>+VLOOKUP(E114,Participants!$A$1:$G$1449,7,FALSE)</f>
        <v>DEV2F</v>
      </c>
      <c r="K114" s="121">
        <f t="shared" si="3"/>
        <v>36</v>
      </c>
      <c r="L114" s="116"/>
    </row>
    <row r="115" spans="1:12" ht="17.100000000000001" customHeight="1">
      <c r="A115" s="118" t="s">
        <v>2</v>
      </c>
      <c r="B115" s="145">
        <v>23</v>
      </c>
      <c r="C115" s="145">
        <v>18.28</v>
      </c>
      <c r="D115" s="145">
        <v>5</v>
      </c>
      <c r="E115" s="119">
        <v>1080</v>
      </c>
      <c r="F115" s="120" t="str">
        <f>+VLOOKUP(E115,Participants!$A$1:$F$1449,2,FALSE)</f>
        <v>Ava Repasky</v>
      </c>
      <c r="G115" s="120" t="str">
        <f>+VLOOKUP(E115,Participants!$A$1:$F$1449,4,FALSE)</f>
        <v>AAC</v>
      </c>
      <c r="H115" s="120" t="str">
        <f>+VLOOKUP(E115,Participants!$A$1:$F$1449,5,FALSE)</f>
        <v>F</v>
      </c>
      <c r="I115" s="120">
        <f>+VLOOKUP(E115,Participants!$A$1:$F$1449,3,FALSE)</f>
        <v>4</v>
      </c>
      <c r="J115" s="120" t="str">
        <f>+VLOOKUP(E115,Participants!$A$1:$G$1449,7,FALSE)</f>
        <v>DEV2F</v>
      </c>
      <c r="K115" s="121">
        <f t="shared" si="3"/>
        <v>37</v>
      </c>
      <c r="L115" s="120"/>
    </row>
    <row r="116" spans="1:12" ht="17.100000000000001" customHeight="1">
      <c r="A116" s="114" t="s">
        <v>2</v>
      </c>
      <c r="B116" s="144">
        <v>24</v>
      </c>
      <c r="C116" s="144">
        <v>18.32</v>
      </c>
      <c r="D116" s="144">
        <v>1</v>
      </c>
      <c r="E116" s="115">
        <v>1095</v>
      </c>
      <c r="F116" s="116" t="str">
        <f>+VLOOKUP(E116,Participants!$A$1:$F$1449,2,FALSE)</f>
        <v>Tess Austin</v>
      </c>
      <c r="G116" s="116" t="str">
        <f>+VLOOKUP(E116,Participants!$A$1:$F$1449,4,FALSE)</f>
        <v>AAC</v>
      </c>
      <c r="H116" s="116" t="str">
        <f>+VLOOKUP(E116,Participants!$A$1:$F$1449,5,FALSE)</f>
        <v>F</v>
      </c>
      <c r="I116" s="116">
        <f>+VLOOKUP(E116,Participants!$A$1:$F$1449,3,FALSE)</f>
        <v>4</v>
      </c>
      <c r="J116" s="116" t="str">
        <f>+VLOOKUP(E116,Participants!$A$1:$G$1449,7,FALSE)</f>
        <v>DEV2F</v>
      </c>
      <c r="K116" s="121">
        <f t="shared" si="3"/>
        <v>38</v>
      </c>
      <c r="L116" s="116"/>
    </row>
    <row r="117" spans="1:12" ht="17.100000000000001" customHeight="1">
      <c r="A117" s="118" t="s">
        <v>2</v>
      </c>
      <c r="B117" s="145">
        <v>17</v>
      </c>
      <c r="C117" s="145">
        <v>18.37</v>
      </c>
      <c r="D117" s="145">
        <v>6</v>
      </c>
      <c r="E117" s="119">
        <v>526</v>
      </c>
      <c r="F117" s="120" t="str">
        <f>+VLOOKUP(E117,Participants!$A$1:$F$1449,2,FALSE)</f>
        <v>Liliana Silvis</v>
      </c>
      <c r="G117" s="120" t="str">
        <f>+VLOOKUP(E117,Participants!$A$1:$F$1449,4,FALSE)</f>
        <v>STM</v>
      </c>
      <c r="H117" s="120" t="str">
        <f>+VLOOKUP(E117,Participants!$A$1:$F$1449,5,FALSE)</f>
        <v>F</v>
      </c>
      <c r="I117" s="120">
        <f>+VLOOKUP(E117,Participants!$A$1:$F$1449,3,FALSE)</f>
        <v>3</v>
      </c>
      <c r="J117" s="120" t="str">
        <f>+VLOOKUP(E117,Participants!$A$1:$G$1449,7,FALSE)</f>
        <v>DEV2F</v>
      </c>
      <c r="K117" s="121">
        <f t="shared" si="3"/>
        <v>39</v>
      </c>
      <c r="L117" s="120"/>
    </row>
    <row r="118" spans="1:12" ht="17.100000000000001" customHeight="1">
      <c r="A118" s="118" t="s">
        <v>2</v>
      </c>
      <c r="B118" s="145">
        <v>15</v>
      </c>
      <c r="C118" s="145">
        <v>18.39</v>
      </c>
      <c r="D118" s="145">
        <v>8</v>
      </c>
      <c r="E118" s="119">
        <v>1254</v>
      </c>
      <c r="F118" s="120" t="str">
        <f>+VLOOKUP(E118,Participants!$A$1:$F$1449,2,FALSE)</f>
        <v>Haggart, Maria</v>
      </c>
      <c r="G118" s="120" t="str">
        <f>+VLOOKUP(E118,Participants!$A$1:$F$1449,4,FALSE)</f>
        <v>GRE</v>
      </c>
      <c r="H118" s="120" t="str">
        <f>+VLOOKUP(E118,Participants!$A$1:$F$1449,5,FALSE)</f>
        <v>F</v>
      </c>
      <c r="I118" s="120">
        <f>+VLOOKUP(E118,Participants!$A$1:$F$1449,3,FALSE)</f>
        <v>4</v>
      </c>
      <c r="J118" s="120" t="str">
        <f>+VLOOKUP(E118,Participants!$A$1:$G$1449,7,FALSE)</f>
        <v>DEV2F</v>
      </c>
      <c r="K118" s="121">
        <f t="shared" si="3"/>
        <v>40</v>
      </c>
      <c r="L118" s="120"/>
    </row>
    <row r="119" spans="1:12" ht="17.100000000000001" customHeight="1">
      <c r="A119" s="118" t="s">
        <v>2</v>
      </c>
      <c r="B119" s="145">
        <v>17</v>
      </c>
      <c r="C119" s="145">
        <v>18.399999999999999</v>
      </c>
      <c r="D119" s="145">
        <v>1</v>
      </c>
      <c r="E119" s="119">
        <v>922</v>
      </c>
      <c r="F119" s="120" t="str">
        <f>+VLOOKUP(E119,Participants!$A$1:$F$1449,2,FALSE)</f>
        <v>Emily Stevens</v>
      </c>
      <c r="G119" s="120" t="str">
        <f>+VLOOKUP(E119,Participants!$A$1:$F$1449,4,FALSE)</f>
        <v>BTA</v>
      </c>
      <c r="H119" s="120" t="str">
        <f>+VLOOKUP(E119,Participants!$A$1:$F$1449,5,FALSE)</f>
        <v>F</v>
      </c>
      <c r="I119" s="120">
        <f>+VLOOKUP(E119,Participants!$A$1:$F$1449,3,FALSE)</f>
        <v>3</v>
      </c>
      <c r="J119" s="120" t="str">
        <f>+VLOOKUP(E119,Participants!$A$1:$G$1449,7,FALSE)</f>
        <v>DEV2F</v>
      </c>
      <c r="K119" s="121">
        <f t="shared" si="3"/>
        <v>41</v>
      </c>
      <c r="L119" s="120"/>
    </row>
    <row r="120" spans="1:12" ht="17.100000000000001" customHeight="1">
      <c r="A120" s="114" t="s">
        <v>2</v>
      </c>
      <c r="B120" s="144">
        <v>22</v>
      </c>
      <c r="C120" s="144">
        <v>18.52</v>
      </c>
      <c r="D120" s="144">
        <v>1</v>
      </c>
      <c r="E120" s="115">
        <v>515</v>
      </c>
      <c r="F120" s="116" t="str">
        <f>+VLOOKUP(E120,Participants!$A$1:$F$1449,2,FALSE)</f>
        <v>Francesca Dambrogio</v>
      </c>
      <c r="G120" s="116" t="str">
        <f>+VLOOKUP(E120,Participants!$A$1:$F$1449,4,FALSE)</f>
        <v>STM</v>
      </c>
      <c r="H120" s="116" t="str">
        <f>+VLOOKUP(E120,Participants!$A$1:$F$1449,5,FALSE)</f>
        <v>F</v>
      </c>
      <c r="I120" s="116">
        <f>+VLOOKUP(E120,Participants!$A$1:$F$1449,3,FALSE)</f>
        <v>3</v>
      </c>
      <c r="J120" s="116" t="str">
        <f>+VLOOKUP(E120,Participants!$A$1:$G$1449,7,FALSE)</f>
        <v>DEV2F</v>
      </c>
      <c r="K120" s="121">
        <f t="shared" si="3"/>
        <v>42</v>
      </c>
      <c r="L120" s="116"/>
    </row>
    <row r="121" spans="1:12" ht="17.100000000000001" customHeight="1">
      <c r="A121" s="118" t="s">
        <v>2</v>
      </c>
      <c r="B121" s="145">
        <v>15</v>
      </c>
      <c r="C121" s="145">
        <v>18.559999999999999</v>
      </c>
      <c r="D121" s="145">
        <v>3</v>
      </c>
      <c r="E121" s="119">
        <v>168</v>
      </c>
      <c r="F121" s="120" t="str">
        <f>+VLOOKUP(E121,Participants!$A$1:$F$1449,2,FALSE)</f>
        <v xml:space="preserve">Olivia Liberati </v>
      </c>
      <c r="G121" s="120" t="str">
        <f>+VLOOKUP(E121,Participants!$A$1:$F$1449,4,FALSE)</f>
        <v>PHA</v>
      </c>
      <c r="H121" s="120" t="str">
        <f>+VLOOKUP(E121,Participants!$A$1:$F$1449,5,FALSE)</f>
        <v>F</v>
      </c>
      <c r="I121" s="120">
        <f>+VLOOKUP(E121,Participants!$A$1:$F$1449,3,FALSE)</f>
        <v>4</v>
      </c>
      <c r="J121" s="120" t="str">
        <f>+VLOOKUP(E121,Participants!$A$1:$G$1449,7,FALSE)</f>
        <v>DEV2F</v>
      </c>
      <c r="K121" s="121">
        <f t="shared" si="3"/>
        <v>43</v>
      </c>
      <c r="L121" s="120"/>
    </row>
    <row r="122" spans="1:12" ht="17.100000000000001" customHeight="1">
      <c r="A122" s="114" t="s">
        <v>2</v>
      </c>
      <c r="B122" s="144">
        <v>22</v>
      </c>
      <c r="C122" s="144">
        <v>18.559999999999999</v>
      </c>
      <c r="D122" s="144">
        <v>4</v>
      </c>
      <c r="E122" s="115">
        <v>1083</v>
      </c>
      <c r="F122" s="116" t="str">
        <f>+VLOOKUP(E122,Participants!$A$1:$F$1449,2,FALSE)</f>
        <v>Brigid Mercer</v>
      </c>
      <c r="G122" s="116" t="str">
        <f>+VLOOKUP(E122,Participants!$A$1:$F$1449,4,FALSE)</f>
        <v>AAC</v>
      </c>
      <c r="H122" s="116" t="str">
        <f>+VLOOKUP(E122,Participants!$A$1:$F$1449,5,FALSE)</f>
        <v>F</v>
      </c>
      <c r="I122" s="116">
        <f>+VLOOKUP(E122,Participants!$A$1:$F$1449,3,FALSE)</f>
        <v>4</v>
      </c>
      <c r="J122" s="116" t="str">
        <f>+VLOOKUP(E122,Participants!$A$1:$G$1449,7,FALSE)</f>
        <v>DEV2F</v>
      </c>
      <c r="K122" s="121">
        <f t="shared" si="3"/>
        <v>44</v>
      </c>
      <c r="L122" s="116"/>
    </row>
    <row r="123" spans="1:12" ht="17.100000000000001" customHeight="1">
      <c r="A123" s="118" t="s">
        <v>2</v>
      </c>
      <c r="B123" s="145">
        <v>17</v>
      </c>
      <c r="C123" s="145">
        <v>18.59</v>
      </c>
      <c r="D123" s="145">
        <v>2</v>
      </c>
      <c r="E123" s="119">
        <v>22</v>
      </c>
      <c r="F123" s="120" t="str">
        <f>+VLOOKUP(E123,Participants!$A$1:$F$1449,2,FALSE)</f>
        <v>Lily Narvett</v>
      </c>
      <c r="G123" s="120" t="str">
        <f>+VLOOKUP(E123,Participants!$A$1:$F$1449,4,FALSE)</f>
        <v>BFS</v>
      </c>
      <c r="H123" s="120" t="str">
        <f>+VLOOKUP(E123,Participants!$A$1:$F$1449,5,FALSE)</f>
        <v>F</v>
      </c>
      <c r="I123" s="120">
        <f>+VLOOKUP(E123,Participants!$A$1:$F$1449,3,FALSE)</f>
        <v>3</v>
      </c>
      <c r="J123" s="120" t="str">
        <f>+VLOOKUP(E123,Participants!$A$1:$G$1449,7,FALSE)</f>
        <v>DEV2F</v>
      </c>
      <c r="K123" s="121">
        <f t="shared" si="3"/>
        <v>45</v>
      </c>
      <c r="L123" s="120"/>
    </row>
    <row r="124" spans="1:12" ht="17.100000000000001" customHeight="1">
      <c r="A124" s="114" t="s">
        <v>2</v>
      </c>
      <c r="B124" s="144">
        <v>18</v>
      </c>
      <c r="C124" s="144">
        <v>18.59</v>
      </c>
      <c r="D124" s="144">
        <v>1</v>
      </c>
      <c r="E124" s="115">
        <v>404</v>
      </c>
      <c r="F124" s="116" t="str">
        <f>+VLOOKUP(E124,Participants!$A$1:$F$1449,2,FALSE)</f>
        <v>Grae Chalovich</v>
      </c>
      <c r="G124" s="116" t="str">
        <f>+VLOOKUP(E124,Participants!$A$1:$F$1449,4,FALSE)</f>
        <v>STL</v>
      </c>
      <c r="H124" s="116" t="str">
        <f>+VLOOKUP(E124,Participants!$A$1:$F$1449,5,FALSE)</f>
        <v>F</v>
      </c>
      <c r="I124" s="116">
        <f>+VLOOKUP(E124,Participants!$A$1:$F$1449,3,FALSE)</f>
        <v>4</v>
      </c>
      <c r="J124" s="116" t="str">
        <f>+VLOOKUP(E124,Participants!$A$1:$G$1449,7,FALSE)</f>
        <v>DEV2F</v>
      </c>
      <c r="K124" s="121">
        <f t="shared" si="3"/>
        <v>46</v>
      </c>
      <c r="L124" s="116"/>
    </row>
    <row r="125" spans="1:12" ht="17.100000000000001" customHeight="1">
      <c r="A125" s="114" t="s">
        <v>2</v>
      </c>
      <c r="B125" s="144">
        <v>18</v>
      </c>
      <c r="C125" s="144">
        <v>18.62</v>
      </c>
      <c r="D125" s="144">
        <v>3</v>
      </c>
      <c r="E125" s="115">
        <v>839</v>
      </c>
      <c r="F125" s="116" t="str">
        <f>+VLOOKUP(E125,Participants!$A$1:$F$1449,2,FALSE)</f>
        <v>SARA RIDILLA</v>
      </c>
      <c r="G125" s="116" t="str">
        <f>+VLOOKUP(E125,Participants!$A$1:$F$1449,4,FALSE)</f>
        <v>SYL</v>
      </c>
      <c r="H125" s="116" t="str">
        <f>+VLOOKUP(E125,Participants!$A$1:$F$1449,5,FALSE)</f>
        <v>F</v>
      </c>
      <c r="I125" s="116">
        <f>+VLOOKUP(E125,Participants!$A$1:$F$1449,3,FALSE)</f>
        <v>3</v>
      </c>
      <c r="J125" s="116" t="str">
        <f>+VLOOKUP(E125,Participants!$A$1:$G$1449,7,FALSE)</f>
        <v>DEV2F</v>
      </c>
      <c r="K125" s="121">
        <f t="shared" si="3"/>
        <v>47</v>
      </c>
      <c r="L125" s="116"/>
    </row>
    <row r="126" spans="1:12" ht="17.100000000000001" customHeight="1">
      <c r="A126" s="118" t="s">
        <v>2</v>
      </c>
      <c r="B126" s="145">
        <v>23</v>
      </c>
      <c r="C126" s="145">
        <v>18.63</v>
      </c>
      <c r="D126" s="145">
        <v>2</v>
      </c>
      <c r="E126" s="119">
        <v>402</v>
      </c>
      <c r="F126" s="120" t="str">
        <f>+VLOOKUP(E126,Participants!$A$1:$F$1449,2,FALSE)</f>
        <v>Emmelyn Spitale</v>
      </c>
      <c r="G126" s="120" t="str">
        <f>+VLOOKUP(E126,Participants!$A$1:$F$1449,4,FALSE)</f>
        <v>STL</v>
      </c>
      <c r="H126" s="120" t="str">
        <f>+VLOOKUP(E126,Participants!$A$1:$F$1449,5,FALSE)</f>
        <v>F</v>
      </c>
      <c r="I126" s="120">
        <f>+VLOOKUP(E126,Participants!$A$1:$F$1449,3,FALSE)</f>
        <v>4</v>
      </c>
      <c r="J126" s="120" t="str">
        <f>+VLOOKUP(E126,Participants!$A$1:$G$1449,7,FALSE)</f>
        <v>DEV2F</v>
      </c>
      <c r="K126" s="121">
        <f t="shared" si="3"/>
        <v>48</v>
      </c>
      <c r="L126" s="120"/>
    </row>
    <row r="127" spans="1:12" ht="17.100000000000001" customHeight="1">
      <c r="A127" s="118" t="s">
        <v>2</v>
      </c>
      <c r="B127" s="145">
        <v>13</v>
      </c>
      <c r="C127" s="145">
        <v>18.670000000000002</v>
      </c>
      <c r="D127" s="145">
        <v>7</v>
      </c>
      <c r="E127" s="119">
        <v>294</v>
      </c>
      <c r="F127" s="120" t="str">
        <f>+VLOOKUP(E127,Participants!$A$1:$F$1449,2,FALSE)</f>
        <v>Jordyn Cole</v>
      </c>
      <c r="G127" s="120" t="str">
        <f>+VLOOKUP(E127,Participants!$A$1:$F$1449,4,FALSE)</f>
        <v>DMA</v>
      </c>
      <c r="H127" s="120" t="str">
        <f>+VLOOKUP(E127,Participants!$A$1:$F$1449,5,FALSE)</f>
        <v>F</v>
      </c>
      <c r="I127" s="120">
        <f>+VLOOKUP(E127,Participants!$A$1:$F$1449,3,FALSE)</f>
        <v>3</v>
      </c>
      <c r="J127" s="120" t="str">
        <f>+VLOOKUP(E127,Participants!$A$1:$G$1449,7,FALSE)</f>
        <v>DEV2F</v>
      </c>
      <c r="K127" s="121">
        <f t="shared" si="3"/>
        <v>49</v>
      </c>
      <c r="L127" s="120"/>
    </row>
    <row r="128" spans="1:12" ht="17.100000000000001" customHeight="1">
      <c r="A128" s="118" t="s">
        <v>2</v>
      </c>
      <c r="B128" s="145">
        <v>21</v>
      </c>
      <c r="C128" s="145">
        <v>18.68</v>
      </c>
      <c r="D128" s="145">
        <v>6</v>
      </c>
      <c r="E128" s="119">
        <v>965</v>
      </c>
      <c r="F128" s="120" t="str">
        <f>+VLOOKUP(E128,Participants!$A$1:$F$1449,2,FALSE)</f>
        <v>Gianna Fuller</v>
      </c>
      <c r="G128" s="120" t="str">
        <f>+VLOOKUP(E128,Participants!$A$1:$F$1449,4,FALSE)</f>
        <v>BTA</v>
      </c>
      <c r="H128" s="120" t="str">
        <f>+VLOOKUP(E128,Participants!$A$1:$F$1449,5,FALSE)</f>
        <v>F</v>
      </c>
      <c r="I128" s="120">
        <f>+VLOOKUP(E128,Participants!$A$1:$F$1449,3,FALSE)</f>
        <v>4</v>
      </c>
      <c r="J128" s="120" t="str">
        <f>+VLOOKUP(E128,Participants!$A$1:$G$1449,7,FALSE)</f>
        <v>DEV2F</v>
      </c>
      <c r="K128" s="121">
        <f t="shared" si="3"/>
        <v>50</v>
      </c>
      <c r="L128" s="120"/>
    </row>
    <row r="129" spans="1:12" ht="17.100000000000001" customHeight="1">
      <c r="A129" s="114" t="s">
        <v>2</v>
      </c>
      <c r="B129" s="144">
        <v>22</v>
      </c>
      <c r="C129" s="144">
        <v>18.7</v>
      </c>
      <c r="D129" s="144">
        <v>3</v>
      </c>
      <c r="E129" s="115">
        <v>394</v>
      </c>
      <c r="F129" s="116" t="str">
        <f>+VLOOKUP(E129,Participants!$A$1:$F$1449,2,FALSE)</f>
        <v>Ashylyn Morreale</v>
      </c>
      <c r="G129" s="116" t="str">
        <f>+VLOOKUP(E129,Participants!$A$1:$F$1449,4,FALSE)</f>
        <v>STL</v>
      </c>
      <c r="H129" s="116" t="str">
        <f>+VLOOKUP(E129,Participants!$A$1:$F$1449,5,FALSE)</f>
        <v>F</v>
      </c>
      <c r="I129" s="116">
        <f>+VLOOKUP(E129,Participants!$A$1:$F$1449,3,FALSE)</f>
        <v>4</v>
      </c>
      <c r="J129" s="116" t="str">
        <f>+VLOOKUP(E129,Participants!$A$1:$G$1449,7,FALSE)</f>
        <v>DEV2F</v>
      </c>
      <c r="K129" s="121">
        <f t="shared" si="3"/>
        <v>51</v>
      </c>
      <c r="L129" s="116"/>
    </row>
    <row r="130" spans="1:12" ht="17.100000000000001" customHeight="1">
      <c r="A130" s="118" t="s">
        <v>2</v>
      </c>
      <c r="B130" s="145">
        <v>17</v>
      </c>
      <c r="C130" s="145">
        <v>18.739999999999998</v>
      </c>
      <c r="D130" s="145">
        <v>8</v>
      </c>
      <c r="E130" s="119">
        <v>27</v>
      </c>
      <c r="F130" s="120" t="str">
        <f>+VLOOKUP(E130,Participants!$A$1:$F$1449,2,FALSE)</f>
        <v>Grace Chrobak</v>
      </c>
      <c r="G130" s="120" t="str">
        <f>+VLOOKUP(E130,Participants!$A$1:$F$1449,4,FALSE)</f>
        <v>BFS</v>
      </c>
      <c r="H130" s="120" t="str">
        <f>+VLOOKUP(E130,Participants!$A$1:$F$1449,5,FALSE)</f>
        <v>F</v>
      </c>
      <c r="I130" s="120">
        <f>+VLOOKUP(E130,Participants!$A$1:$F$1449,3,FALSE)</f>
        <v>4</v>
      </c>
      <c r="J130" s="120" t="str">
        <f>+VLOOKUP(E130,Participants!$A$1:$G$1449,7,FALSE)</f>
        <v>DEV2F</v>
      </c>
      <c r="K130" s="121">
        <f t="shared" si="3"/>
        <v>52</v>
      </c>
      <c r="L130" s="120"/>
    </row>
    <row r="131" spans="1:12" ht="17.100000000000001" customHeight="1">
      <c r="A131" s="118" t="s">
        <v>2</v>
      </c>
      <c r="B131" s="145">
        <v>19</v>
      </c>
      <c r="C131" s="145">
        <v>18.77</v>
      </c>
      <c r="D131" s="145">
        <v>7</v>
      </c>
      <c r="E131" s="119">
        <v>520</v>
      </c>
      <c r="F131" s="120" t="str">
        <f>+VLOOKUP(E131,Participants!$A$1:$F$1449,2,FALSE)</f>
        <v>Grace Kulbago</v>
      </c>
      <c r="G131" s="120" t="str">
        <f>+VLOOKUP(E131,Participants!$A$1:$F$1449,4,FALSE)</f>
        <v>STM</v>
      </c>
      <c r="H131" s="120" t="str">
        <f>+VLOOKUP(E131,Participants!$A$1:$F$1449,5,FALSE)</f>
        <v>F</v>
      </c>
      <c r="I131" s="120">
        <f>+VLOOKUP(E131,Participants!$A$1:$F$1449,3,FALSE)</f>
        <v>3</v>
      </c>
      <c r="J131" s="120" t="str">
        <f>+VLOOKUP(E131,Participants!$A$1:$G$1449,7,FALSE)</f>
        <v>DEV2F</v>
      </c>
      <c r="K131" s="121">
        <f t="shared" si="3"/>
        <v>53</v>
      </c>
      <c r="L131" s="120"/>
    </row>
    <row r="132" spans="1:12" ht="17.100000000000001" customHeight="1">
      <c r="A132" s="114" t="s">
        <v>2</v>
      </c>
      <c r="B132" s="144">
        <v>20</v>
      </c>
      <c r="C132" s="144">
        <v>18.920000000000002</v>
      </c>
      <c r="D132" s="144">
        <v>2</v>
      </c>
      <c r="E132" s="115">
        <v>119</v>
      </c>
      <c r="F132" s="116" t="str">
        <f>+VLOOKUP(E132,Participants!$A$1:$F$1449,2,FALSE)</f>
        <v>Jillian Bloch</v>
      </c>
      <c r="G132" s="116" t="str">
        <f>+VLOOKUP(E132,Participants!$A$1:$F$1449,4,FALSE)</f>
        <v>OLBS</v>
      </c>
      <c r="H132" s="116" t="str">
        <f>+VLOOKUP(E132,Participants!$A$1:$F$1449,5,FALSE)</f>
        <v>F</v>
      </c>
      <c r="I132" s="116">
        <f>+VLOOKUP(E132,Participants!$A$1:$F$1449,3,FALSE)</f>
        <v>4</v>
      </c>
      <c r="J132" s="116" t="str">
        <f>+VLOOKUP(E132,Participants!$A$1:$G$1449,7,FALSE)</f>
        <v>DEV2F</v>
      </c>
      <c r="K132" s="121">
        <f t="shared" si="3"/>
        <v>54</v>
      </c>
      <c r="L132" s="116"/>
    </row>
    <row r="133" spans="1:12" ht="17.100000000000001" customHeight="1">
      <c r="A133" s="114" t="s">
        <v>2</v>
      </c>
      <c r="B133" s="144">
        <v>20</v>
      </c>
      <c r="C133" s="144">
        <v>18.93</v>
      </c>
      <c r="D133" s="144">
        <v>4</v>
      </c>
      <c r="E133" s="115">
        <v>1282</v>
      </c>
      <c r="F133" s="116" t="str">
        <f>+VLOOKUP(E133,Participants!$A$1:$F$1449,2,FALSE)</f>
        <v>Kennedy Cole</v>
      </c>
      <c r="G133" s="116" t="str">
        <f>+VLOOKUP(E133,Participants!$A$1:$F$1449,4,FALSE)</f>
        <v>ECS</v>
      </c>
      <c r="H133" s="116" t="str">
        <f>+VLOOKUP(E133,Participants!$A$1:$F$1449,5,FALSE)</f>
        <v>F</v>
      </c>
      <c r="I133" s="116">
        <f>+VLOOKUP(E133,Participants!$A$1:$F$1449,3,FALSE)</f>
        <v>4</v>
      </c>
      <c r="J133" s="116" t="str">
        <f>+VLOOKUP(E133,Participants!$A$1:$G$1449,7,FALSE)</f>
        <v>DEV2F</v>
      </c>
      <c r="K133" s="121">
        <f t="shared" si="3"/>
        <v>55</v>
      </c>
      <c r="L133" s="116"/>
    </row>
    <row r="134" spans="1:12" ht="17.100000000000001" customHeight="1">
      <c r="A134" s="118" t="s">
        <v>2</v>
      </c>
      <c r="B134" s="145">
        <v>19</v>
      </c>
      <c r="C134" s="145">
        <v>18.97</v>
      </c>
      <c r="D134" s="145">
        <v>5</v>
      </c>
      <c r="E134" s="119">
        <v>260</v>
      </c>
      <c r="F134" s="120" t="str">
        <f>+VLOOKUP(E134,Participants!$A$1:$F$1449,2,FALSE)</f>
        <v>Andreana Flanigan</v>
      </c>
      <c r="G134" s="120" t="str">
        <f>+VLOOKUP(E134,Participants!$A$1:$F$1449,4,FALSE)</f>
        <v>NCA</v>
      </c>
      <c r="H134" s="120" t="str">
        <f>+VLOOKUP(E134,Participants!$A$1:$F$1449,5,FALSE)</f>
        <v>F</v>
      </c>
      <c r="I134" s="120">
        <f>+VLOOKUP(E134,Participants!$A$1:$F$1449,3,FALSE)</f>
        <v>4</v>
      </c>
      <c r="J134" s="120" t="str">
        <f>+VLOOKUP(E134,Participants!$A$1:$G$1449,7,FALSE)</f>
        <v>DEV2F</v>
      </c>
      <c r="K134" s="121">
        <f t="shared" si="3"/>
        <v>56</v>
      </c>
      <c r="L134" s="120"/>
    </row>
    <row r="135" spans="1:12" ht="17.100000000000001" customHeight="1">
      <c r="A135" s="114" t="s">
        <v>2</v>
      </c>
      <c r="B135" s="144">
        <v>16</v>
      </c>
      <c r="C135" s="144">
        <v>18.989999999999998</v>
      </c>
      <c r="D135" s="144">
        <v>8</v>
      </c>
      <c r="E135" s="115">
        <v>801</v>
      </c>
      <c r="F135" s="116" t="str">
        <f>+VLOOKUP(E135,Participants!$A$1:$F$1449,2,FALSE)</f>
        <v>Keely Duzyk</v>
      </c>
      <c r="G135" s="116" t="str">
        <f>+VLOOKUP(E135,Participants!$A$1:$F$1449,4,FALSE)</f>
        <v>GAB</v>
      </c>
      <c r="H135" s="116" t="str">
        <f>+VLOOKUP(E135,Participants!$A$1:$F$1449,5,FALSE)</f>
        <v>F</v>
      </c>
      <c r="I135" s="116">
        <f>+VLOOKUP(E135,Participants!$A$1:$F$1449,3,FALSE)</f>
        <v>3</v>
      </c>
      <c r="J135" s="116" t="str">
        <f>+VLOOKUP(E135,Participants!$A$1:$G$1449,7,FALSE)</f>
        <v>DEV2F</v>
      </c>
      <c r="K135" s="121">
        <f t="shared" si="3"/>
        <v>57</v>
      </c>
      <c r="L135" s="116"/>
    </row>
    <row r="136" spans="1:12" ht="17.100000000000001" customHeight="1">
      <c r="A136" s="118" t="s">
        <v>2</v>
      </c>
      <c r="B136" s="145">
        <v>23</v>
      </c>
      <c r="C136" s="145">
        <v>19.059999999999999</v>
      </c>
      <c r="D136" s="145">
        <v>4</v>
      </c>
      <c r="E136" s="119">
        <v>292</v>
      </c>
      <c r="F136" s="120" t="str">
        <f>+VLOOKUP(E136,Participants!$A$1:$F$1449,2,FALSE)</f>
        <v>Erin Genton</v>
      </c>
      <c r="G136" s="120" t="str">
        <f>+VLOOKUP(E136,Participants!$A$1:$F$1449,4,FALSE)</f>
        <v>DMA</v>
      </c>
      <c r="H136" s="120" t="str">
        <f>+VLOOKUP(E136,Participants!$A$1:$F$1449,5,FALSE)</f>
        <v>F</v>
      </c>
      <c r="I136" s="120">
        <f>+VLOOKUP(E136,Participants!$A$1:$F$1449,3,FALSE)</f>
        <v>4</v>
      </c>
      <c r="J136" s="120" t="str">
        <f>+VLOOKUP(E136,Participants!$A$1:$G$1449,7,FALSE)</f>
        <v>DEV2F</v>
      </c>
      <c r="K136" s="121">
        <f t="shared" si="3"/>
        <v>58</v>
      </c>
      <c r="L136" s="120"/>
    </row>
    <row r="137" spans="1:12" ht="17.100000000000001" customHeight="1">
      <c r="A137" s="118" t="s">
        <v>2</v>
      </c>
      <c r="B137" s="145">
        <v>23</v>
      </c>
      <c r="C137" s="145">
        <v>19.149999999999999</v>
      </c>
      <c r="D137" s="145">
        <v>1</v>
      </c>
      <c r="E137" s="119">
        <v>1096</v>
      </c>
      <c r="F137" s="120" t="str">
        <f>+VLOOKUP(E137,Participants!$A$1:$F$1449,2,FALSE)</f>
        <v>Veronica Fowler</v>
      </c>
      <c r="G137" s="120" t="str">
        <f>+VLOOKUP(E137,Participants!$A$1:$F$1449,4,FALSE)</f>
        <v>AAC</v>
      </c>
      <c r="H137" s="120" t="str">
        <f>+VLOOKUP(E137,Participants!$A$1:$F$1449,5,FALSE)</f>
        <v>F</v>
      </c>
      <c r="I137" s="120">
        <f>+VLOOKUP(E137,Participants!$A$1:$F$1449,3,FALSE)</f>
        <v>4</v>
      </c>
      <c r="J137" s="120" t="str">
        <f>+VLOOKUP(E137,Participants!$A$1:$G$1449,7,FALSE)</f>
        <v>DEV2F</v>
      </c>
      <c r="K137" s="121">
        <f t="shared" si="3"/>
        <v>59</v>
      </c>
      <c r="L137" s="120"/>
    </row>
    <row r="138" spans="1:12" ht="17.100000000000001" customHeight="1">
      <c r="A138" s="114" t="s">
        <v>2</v>
      </c>
      <c r="B138" s="144">
        <v>20</v>
      </c>
      <c r="C138" s="144">
        <v>19.190000000000001</v>
      </c>
      <c r="D138" s="144">
        <v>7</v>
      </c>
      <c r="E138" s="115">
        <v>1026</v>
      </c>
      <c r="F138" s="116" t="str">
        <f>+VLOOKUP(E138,Participants!$A$1:$F$1449,2,FALSE)</f>
        <v>Angelina Almeida</v>
      </c>
      <c r="G138" s="116" t="str">
        <f>+VLOOKUP(E138,Participants!$A$1:$F$1449,4,FALSE)</f>
        <v>JFK</v>
      </c>
      <c r="H138" s="116" t="str">
        <f>+VLOOKUP(E138,Participants!$A$1:$F$1449,5,FALSE)</f>
        <v>F</v>
      </c>
      <c r="I138" s="116">
        <f>+VLOOKUP(E138,Participants!$A$1:$F$1449,3,FALSE)</f>
        <v>4</v>
      </c>
      <c r="J138" s="116" t="str">
        <f>+VLOOKUP(E138,Participants!$A$1:$G$1449,7,FALSE)</f>
        <v>DEV2F</v>
      </c>
      <c r="K138" s="121">
        <f t="shared" si="3"/>
        <v>60</v>
      </c>
      <c r="L138" s="116"/>
    </row>
    <row r="139" spans="1:12" ht="17.100000000000001" customHeight="1">
      <c r="A139" s="118" t="s">
        <v>2</v>
      </c>
      <c r="B139" s="145">
        <v>17</v>
      </c>
      <c r="C139" s="145">
        <v>19.239999999999998</v>
      </c>
      <c r="D139" s="145">
        <v>7</v>
      </c>
      <c r="E139" s="119">
        <v>765</v>
      </c>
      <c r="F139" s="120" t="str">
        <f>+VLOOKUP(E139,Participants!$A$1:$F$1449,2,FALSE)</f>
        <v>Lilianna Woessner</v>
      </c>
      <c r="G139" s="120" t="str">
        <f>+VLOOKUP(E139,Participants!$A$1:$F$1449,4,FALSE)</f>
        <v>HTS</v>
      </c>
      <c r="H139" s="120" t="str">
        <f>+VLOOKUP(E139,Participants!$A$1:$F$1449,5,FALSE)</f>
        <v>F</v>
      </c>
      <c r="I139" s="120">
        <f>+VLOOKUP(E139,Participants!$A$1:$F$1449,3,FALSE)</f>
        <v>3</v>
      </c>
      <c r="J139" s="120" t="str">
        <f>+VLOOKUP(E139,Participants!$A$1:$G$1449,7,FALSE)</f>
        <v>DEV2F</v>
      </c>
      <c r="K139" s="121">
        <f t="shared" si="3"/>
        <v>61</v>
      </c>
      <c r="L139" s="120"/>
    </row>
    <row r="140" spans="1:12" ht="17.100000000000001" customHeight="1">
      <c r="A140" s="118" t="s">
        <v>2</v>
      </c>
      <c r="B140" s="145">
        <v>15</v>
      </c>
      <c r="C140" s="145">
        <v>19.25</v>
      </c>
      <c r="D140" s="145">
        <v>4</v>
      </c>
      <c r="E140" s="119">
        <v>91</v>
      </c>
      <c r="F140" s="120" t="str">
        <f>+VLOOKUP(E140,Participants!$A$1:$F$1449,2,FALSE)</f>
        <v>Faith Williamson</v>
      </c>
      <c r="G140" s="120" t="str">
        <f>+VLOOKUP(E140,Participants!$A$1:$F$1449,4,FALSE)</f>
        <v>JAM</v>
      </c>
      <c r="H140" s="120" t="str">
        <f>+VLOOKUP(E140,Participants!$A$1:$F$1449,5,FALSE)</f>
        <v>F</v>
      </c>
      <c r="I140" s="120">
        <f>+VLOOKUP(E140,Participants!$A$1:$F$1449,3,FALSE)</f>
        <v>4</v>
      </c>
      <c r="J140" s="120" t="str">
        <f>+VLOOKUP(E140,Participants!$A$1:$G$1449,7,FALSE)</f>
        <v>DEV2F</v>
      </c>
      <c r="K140" s="121">
        <f t="shared" si="3"/>
        <v>62</v>
      </c>
      <c r="L140" s="120"/>
    </row>
    <row r="141" spans="1:12" ht="17.100000000000001" customHeight="1">
      <c r="A141" s="114" t="s">
        <v>2</v>
      </c>
      <c r="B141" s="144">
        <v>22</v>
      </c>
      <c r="C141" s="144">
        <v>19.27</v>
      </c>
      <c r="D141" s="144">
        <v>8</v>
      </c>
      <c r="E141" s="115">
        <v>392</v>
      </c>
      <c r="F141" s="116" t="str">
        <f>+VLOOKUP(E141,Participants!$A$1:$F$1449,2,FALSE)</f>
        <v>Anna Matecki</v>
      </c>
      <c r="G141" s="116" t="str">
        <f>+VLOOKUP(E141,Participants!$A$1:$F$1449,4,FALSE)</f>
        <v>STL</v>
      </c>
      <c r="H141" s="116" t="str">
        <f>+VLOOKUP(E141,Participants!$A$1:$F$1449,5,FALSE)</f>
        <v>F</v>
      </c>
      <c r="I141" s="116">
        <f>+VLOOKUP(E141,Participants!$A$1:$F$1449,3,FALSE)</f>
        <v>4</v>
      </c>
      <c r="J141" s="116" t="str">
        <f>+VLOOKUP(E141,Participants!$A$1:$G$1449,7,FALSE)</f>
        <v>DEV2F</v>
      </c>
      <c r="K141" s="121">
        <f t="shared" si="3"/>
        <v>63</v>
      </c>
      <c r="L141" s="116"/>
    </row>
    <row r="142" spans="1:12" ht="17.100000000000001" customHeight="1">
      <c r="A142" s="114" t="s">
        <v>2</v>
      </c>
      <c r="B142" s="144">
        <v>24</v>
      </c>
      <c r="C142" s="144">
        <v>19.34</v>
      </c>
      <c r="D142" s="144">
        <v>3</v>
      </c>
      <c r="E142" s="115">
        <v>519</v>
      </c>
      <c r="F142" s="116" t="str">
        <f>+VLOOKUP(E142,Participants!$A$1:$F$1449,2,FALSE)</f>
        <v>Gigi Lonergan</v>
      </c>
      <c r="G142" s="116" t="str">
        <f>+VLOOKUP(E142,Participants!$A$1:$F$1449,4,FALSE)</f>
        <v>STM</v>
      </c>
      <c r="H142" s="116" t="str">
        <f>+VLOOKUP(E142,Participants!$A$1:$F$1449,5,FALSE)</f>
        <v>F</v>
      </c>
      <c r="I142" s="116">
        <f>+VLOOKUP(E142,Participants!$A$1:$F$1449,3,FALSE)</f>
        <v>4</v>
      </c>
      <c r="J142" s="116" t="str">
        <f>+VLOOKUP(E142,Participants!$A$1:$G$1449,7,FALSE)</f>
        <v>DEV2F</v>
      </c>
      <c r="K142" s="121">
        <f t="shared" si="3"/>
        <v>64</v>
      </c>
      <c r="L142" s="116"/>
    </row>
    <row r="143" spans="1:12" ht="17.100000000000001" customHeight="1">
      <c r="A143" s="118" t="s">
        <v>2</v>
      </c>
      <c r="B143" s="145">
        <v>13</v>
      </c>
      <c r="C143" s="145">
        <v>19.54</v>
      </c>
      <c r="D143" s="145">
        <v>4</v>
      </c>
      <c r="E143" s="119">
        <f>343</f>
        <v>343</v>
      </c>
      <c r="F143" s="120" t="str">
        <f>+VLOOKUP(E143,Participants!$A$1:$F$1449,2,FALSE)</f>
        <v>Luciana Sloboda</v>
      </c>
      <c r="G143" s="120" t="str">
        <f>+VLOOKUP(E143,Participants!$A$1:$F$1449,4,FALSE)</f>
        <v>BCS</v>
      </c>
      <c r="H143" s="120" t="str">
        <f>+VLOOKUP(E143,Participants!$A$1:$F$1449,5,FALSE)</f>
        <v>F</v>
      </c>
      <c r="I143" s="120">
        <f>+VLOOKUP(E143,Participants!$A$1:$F$1449,3,FALSE)</f>
        <v>3</v>
      </c>
      <c r="J143" s="120" t="str">
        <f>+VLOOKUP(E143,Participants!$A$1:$G$1449,7,FALSE)</f>
        <v>DEV2F</v>
      </c>
      <c r="K143" s="121">
        <f t="shared" si="3"/>
        <v>65</v>
      </c>
      <c r="L143" s="120"/>
    </row>
    <row r="144" spans="1:12" ht="17.100000000000001" customHeight="1">
      <c r="A144" s="114" t="s">
        <v>2</v>
      </c>
      <c r="B144" s="144">
        <v>20</v>
      </c>
      <c r="C144" s="144">
        <v>19.62</v>
      </c>
      <c r="D144" s="144">
        <v>5</v>
      </c>
      <c r="E144" s="115">
        <v>534</v>
      </c>
      <c r="F144" s="116" t="str">
        <f>+VLOOKUP(E144,Participants!$A$1:$F$1449,2,FALSE)</f>
        <v>Payton Pauley</v>
      </c>
      <c r="G144" s="116" t="str">
        <f>+VLOOKUP(E144,Participants!$A$1:$F$1449,4,FALSE)</f>
        <v>STM</v>
      </c>
      <c r="H144" s="116" t="str">
        <f>+VLOOKUP(E144,Participants!$A$1:$F$1449,5,FALSE)</f>
        <v>F</v>
      </c>
      <c r="I144" s="116">
        <f>+VLOOKUP(E144,Participants!$A$1:$F$1449,3,FALSE)</f>
        <v>3</v>
      </c>
      <c r="J144" s="116" t="str">
        <f>+VLOOKUP(E144,Participants!$A$1:$G$1449,7,FALSE)</f>
        <v>DEV2F</v>
      </c>
      <c r="K144" s="121">
        <f t="shared" si="3"/>
        <v>66</v>
      </c>
      <c r="L144" s="116"/>
    </row>
    <row r="145" spans="1:12" ht="17.100000000000001" customHeight="1">
      <c r="A145" s="118" t="s">
        <v>2</v>
      </c>
      <c r="B145" s="145">
        <v>21</v>
      </c>
      <c r="C145" s="145">
        <v>19.66</v>
      </c>
      <c r="D145" s="145">
        <v>7</v>
      </c>
      <c r="E145" s="119">
        <v>1075</v>
      </c>
      <c r="F145" s="120" t="str">
        <f>+VLOOKUP(E145,Participants!$A$1:$F$1449,2,FALSE)</f>
        <v>Alice Dingle</v>
      </c>
      <c r="G145" s="120" t="str">
        <f>+VLOOKUP(E145,Participants!$A$1:$F$1449,4,FALSE)</f>
        <v>AAC</v>
      </c>
      <c r="H145" s="120" t="str">
        <f>+VLOOKUP(E145,Participants!$A$1:$F$1449,5,FALSE)</f>
        <v>F</v>
      </c>
      <c r="I145" s="120">
        <f>+VLOOKUP(E145,Participants!$A$1:$F$1449,3,FALSE)</f>
        <v>4</v>
      </c>
      <c r="J145" s="120" t="str">
        <f>+VLOOKUP(E145,Participants!$A$1:$G$1449,7,FALSE)</f>
        <v>DEV2F</v>
      </c>
      <c r="K145" s="121">
        <f t="shared" ref="K145:K182" si="4">K144+1</f>
        <v>67</v>
      </c>
      <c r="L145" s="120"/>
    </row>
    <row r="146" spans="1:12" ht="17.100000000000001" customHeight="1">
      <c r="A146" s="118" t="s">
        <v>2</v>
      </c>
      <c r="B146" s="145">
        <v>13</v>
      </c>
      <c r="C146" s="145">
        <v>19.79</v>
      </c>
      <c r="D146" s="145">
        <v>8</v>
      </c>
      <c r="E146" s="119">
        <v>1150</v>
      </c>
      <c r="F146" s="120" t="str">
        <f>+VLOOKUP(E146,Participants!$A$1:$F$1449,2,FALSE)</f>
        <v>Paige Yura</v>
      </c>
      <c r="G146" s="120" t="str">
        <f>+VLOOKUP(E146,Participants!$A$1:$F$1449,4,FALSE)</f>
        <v>SRT</v>
      </c>
      <c r="H146" s="120" t="str">
        <f>+VLOOKUP(E146,Participants!$A$1:$F$1449,5,FALSE)</f>
        <v>F</v>
      </c>
      <c r="I146" s="120">
        <f>+VLOOKUP(E146,Participants!$A$1:$F$1449,3,FALSE)</f>
        <v>4</v>
      </c>
      <c r="J146" s="120" t="str">
        <f>+VLOOKUP(E146,Participants!$A$1:$G$1449,7,FALSE)</f>
        <v>DEV2F</v>
      </c>
      <c r="K146" s="121">
        <f t="shared" si="4"/>
        <v>68</v>
      </c>
      <c r="L146" s="120"/>
    </row>
    <row r="147" spans="1:12" ht="17.100000000000001" customHeight="1">
      <c r="A147" s="114" t="s">
        <v>2</v>
      </c>
      <c r="B147" s="144">
        <v>18</v>
      </c>
      <c r="C147" s="144">
        <v>19.850000000000001</v>
      </c>
      <c r="D147" s="144">
        <v>4</v>
      </c>
      <c r="E147" s="115">
        <v>198</v>
      </c>
      <c r="F147" s="116" t="str">
        <f>+VLOOKUP(E147,Participants!$A$1:$F$1449,2,FALSE)</f>
        <v>MacKenzie Foster</v>
      </c>
      <c r="G147" s="116" t="str">
        <f>+VLOOKUP(E147,Participants!$A$1:$F$1449,4,FALSE)</f>
        <v>CDT</v>
      </c>
      <c r="H147" s="116" t="str">
        <f>+VLOOKUP(E147,Participants!$A$1:$F$1449,5,FALSE)</f>
        <v>F</v>
      </c>
      <c r="I147" s="116">
        <f>+VLOOKUP(E147,Participants!$A$1:$F$1449,3,FALSE)</f>
        <v>4</v>
      </c>
      <c r="J147" s="116" t="str">
        <f>+VLOOKUP(E147,Participants!$A$1:$G$1449,7,FALSE)</f>
        <v>DEV2F</v>
      </c>
      <c r="K147" s="121">
        <f t="shared" si="4"/>
        <v>69</v>
      </c>
      <c r="L147" s="116"/>
    </row>
    <row r="148" spans="1:12" ht="17.100000000000001" customHeight="1">
      <c r="A148" s="114" t="s">
        <v>2</v>
      </c>
      <c r="B148" s="144">
        <v>18</v>
      </c>
      <c r="C148" s="144">
        <v>19.86</v>
      </c>
      <c r="D148" s="144">
        <v>2</v>
      </c>
      <c r="E148" s="115">
        <v>93</v>
      </c>
      <c r="F148" s="116" t="str">
        <f>+VLOOKUP(E148,Participants!$A$1:$F$1449,2,FALSE)</f>
        <v>Mira Mosca</v>
      </c>
      <c r="G148" s="116" t="str">
        <f>+VLOOKUP(E148,Participants!$A$1:$F$1449,4,FALSE)</f>
        <v>JAM</v>
      </c>
      <c r="H148" s="116" t="str">
        <f>+VLOOKUP(E148,Participants!$A$1:$F$1449,5,FALSE)</f>
        <v>F</v>
      </c>
      <c r="I148" s="116">
        <f>+VLOOKUP(E148,Participants!$A$1:$F$1449,3,FALSE)</f>
        <v>4</v>
      </c>
      <c r="J148" s="116" t="str">
        <f>+VLOOKUP(E148,Participants!$A$1:$G$1449,7,FALSE)</f>
        <v>DEV2F</v>
      </c>
      <c r="K148" s="121">
        <f t="shared" si="4"/>
        <v>70</v>
      </c>
      <c r="L148" s="116"/>
    </row>
    <row r="149" spans="1:12" ht="17.100000000000001" customHeight="1">
      <c r="A149" s="114" t="s">
        <v>2</v>
      </c>
      <c r="B149" s="144">
        <v>14</v>
      </c>
      <c r="C149" s="144">
        <v>19.88</v>
      </c>
      <c r="D149" s="144">
        <v>8</v>
      </c>
      <c r="E149" s="115">
        <v>368</v>
      </c>
      <c r="F149" s="116" t="str">
        <f>+VLOOKUP(E149,Participants!$A$1:$F$1449,2,FALSE)</f>
        <v>Haley Norrs</v>
      </c>
      <c r="G149" s="116" t="str">
        <f>+VLOOKUP(E149,Participants!$A$1:$F$1449,4,FALSE)</f>
        <v>BCS</v>
      </c>
      <c r="H149" s="116" t="str">
        <f>+VLOOKUP(E149,Participants!$A$1:$F$1449,5,FALSE)</f>
        <v>F</v>
      </c>
      <c r="I149" s="116">
        <f>+VLOOKUP(E149,Participants!$A$1:$F$1449,3,FALSE)</f>
        <v>3</v>
      </c>
      <c r="J149" s="116" t="str">
        <f>+VLOOKUP(E149,Participants!$A$1:$G$1449,7,FALSE)</f>
        <v>DEV2F</v>
      </c>
      <c r="K149" s="121">
        <f t="shared" si="4"/>
        <v>71</v>
      </c>
      <c r="L149" s="116"/>
    </row>
    <row r="150" spans="1:12" ht="17.100000000000001" customHeight="1">
      <c r="A150" s="118" t="s">
        <v>2</v>
      </c>
      <c r="B150" s="145">
        <v>15</v>
      </c>
      <c r="C150" s="145">
        <v>19.89</v>
      </c>
      <c r="D150" s="145">
        <v>1</v>
      </c>
      <c r="E150" s="119">
        <v>30</v>
      </c>
      <c r="F150" s="120" t="str">
        <f>+VLOOKUP(E150,Participants!$A$1:$F$1449,2,FALSE)</f>
        <v>Stella Kunz</v>
      </c>
      <c r="G150" s="120" t="str">
        <f>+VLOOKUP(E150,Participants!$A$1:$F$1449,4,FALSE)</f>
        <v>BFS</v>
      </c>
      <c r="H150" s="120" t="str">
        <f>+VLOOKUP(E150,Participants!$A$1:$F$1449,5,FALSE)</f>
        <v>F</v>
      </c>
      <c r="I150" s="120">
        <f>+VLOOKUP(E150,Participants!$A$1:$F$1449,3,FALSE)</f>
        <v>4</v>
      </c>
      <c r="J150" s="120" t="str">
        <f>+VLOOKUP(E150,Participants!$A$1:$G$1449,7,FALSE)</f>
        <v>DEV2F</v>
      </c>
      <c r="K150" s="121">
        <f t="shared" si="4"/>
        <v>72</v>
      </c>
      <c r="L150" s="120"/>
    </row>
    <row r="151" spans="1:12" ht="17.100000000000001" customHeight="1">
      <c r="A151" s="114" t="s">
        <v>2</v>
      </c>
      <c r="B151" s="144">
        <v>12</v>
      </c>
      <c r="C151" s="144">
        <v>20.010000000000002</v>
      </c>
      <c r="D151" s="144">
        <v>8</v>
      </c>
      <c r="E151" s="115">
        <v>24</v>
      </c>
      <c r="F151" s="116" t="str">
        <f>+VLOOKUP(E151,Participants!$A$1:$F$1449,2,FALSE)</f>
        <v>Anna Lapinsky</v>
      </c>
      <c r="G151" s="116" t="str">
        <f>+VLOOKUP(E151,Participants!$A$1:$F$1449,4,FALSE)</f>
        <v>BFS</v>
      </c>
      <c r="H151" s="116" t="str">
        <f>+VLOOKUP(E151,Participants!$A$1:$F$1449,5,FALSE)</f>
        <v>F</v>
      </c>
      <c r="I151" s="116">
        <f>+VLOOKUP(E151,Participants!$A$1:$F$1449,3,FALSE)</f>
        <v>4</v>
      </c>
      <c r="J151" s="116" t="str">
        <f>+VLOOKUP(E151,Participants!$A$1:$G$1449,7,FALSE)</f>
        <v>DEV2F</v>
      </c>
      <c r="K151" s="121">
        <f t="shared" si="4"/>
        <v>73</v>
      </c>
      <c r="L151" s="116"/>
    </row>
    <row r="152" spans="1:12" ht="17.100000000000001" customHeight="1">
      <c r="A152" s="114" t="s">
        <v>2</v>
      </c>
      <c r="B152" s="144">
        <v>20</v>
      </c>
      <c r="C152" s="144">
        <v>20.02</v>
      </c>
      <c r="D152" s="144">
        <v>6</v>
      </c>
      <c r="E152" s="115">
        <v>1206</v>
      </c>
      <c r="F152" s="116" t="str">
        <f>+VLOOKUP(E152,Participants!$A$1:$F$1449,2,FALSE)</f>
        <v>Mackenzie Muir</v>
      </c>
      <c r="G152" s="116" t="str">
        <f>+VLOOKUP(E152,Participants!$A$1:$F$1449,4,FALSE)</f>
        <v>JBS</v>
      </c>
      <c r="H152" s="116" t="str">
        <f>+VLOOKUP(E152,Participants!$A$1:$F$1449,5,FALSE)</f>
        <v>F</v>
      </c>
      <c r="I152" s="116">
        <f>+VLOOKUP(E152,Participants!$A$1:$F$1449,3,FALSE)</f>
        <v>4</v>
      </c>
      <c r="J152" s="116" t="str">
        <f>+VLOOKUP(E152,Participants!$A$1:$G$1449,7,FALSE)</f>
        <v>DEV2F</v>
      </c>
      <c r="K152" s="121">
        <f t="shared" si="4"/>
        <v>74</v>
      </c>
      <c r="L152" s="116"/>
    </row>
    <row r="153" spans="1:12" ht="17.100000000000001" customHeight="1">
      <c r="A153" s="114" t="s">
        <v>2</v>
      </c>
      <c r="B153" s="144">
        <v>16</v>
      </c>
      <c r="C153" s="144">
        <v>20.05</v>
      </c>
      <c r="D153" s="144">
        <v>3</v>
      </c>
      <c r="E153" s="115">
        <v>512</v>
      </c>
      <c r="F153" s="116" t="str">
        <f>+VLOOKUP(E153,Participants!$A$1:$F$1449,2,FALSE)</f>
        <v>Faith Simon</v>
      </c>
      <c r="G153" s="116" t="str">
        <f>+VLOOKUP(E153,Participants!$A$1:$F$1449,4,FALSE)</f>
        <v>STM</v>
      </c>
      <c r="H153" s="116" t="str">
        <f>+VLOOKUP(E153,Participants!$A$1:$F$1449,5,FALSE)</f>
        <v>F</v>
      </c>
      <c r="I153" s="116">
        <f>+VLOOKUP(E153,Participants!$A$1:$F$1449,3,FALSE)</f>
        <v>3</v>
      </c>
      <c r="J153" s="116" t="str">
        <f>+VLOOKUP(E153,Participants!$A$1:$G$1449,7,FALSE)</f>
        <v>DEV2F</v>
      </c>
      <c r="K153" s="121">
        <f t="shared" si="4"/>
        <v>75</v>
      </c>
      <c r="L153" s="116"/>
    </row>
    <row r="154" spans="1:12" ht="17.100000000000001" customHeight="1">
      <c r="A154" s="118" t="s">
        <v>2</v>
      </c>
      <c r="B154" s="145">
        <v>17</v>
      </c>
      <c r="C154" s="145">
        <v>20.059999999999999</v>
      </c>
      <c r="D154" s="145">
        <v>3</v>
      </c>
      <c r="E154" s="119">
        <v>1091</v>
      </c>
      <c r="F154" s="120" t="str">
        <f>+VLOOKUP(E154,Participants!$A$1:$F$1449,2,FALSE)</f>
        <v>Lyla Calloway</v>
      </c>
      <c r="G154" s="120" t="str">
        <f>+VLOOKUP(E154,Participants!$A$1:$F$1449,4,FALSE)</f>
        <v>AAC</v>
      </c>
      <c r="H154" s="120" t="str">
        <f>+VLOOKUP(E154,Participants!$A$1:$F$1449,5,FALSE)</f>
        <v>F</v>
      </c>
      <c r="I154" s="120">
        <f>+VLOOKUP(E154,Participants!$A$1:$F$1449,3,FALSE)</f>
        <v>3</v>
      </c>
      <c r="J154" s="120" t="str">
        <f>+VLOOKUP(E154,Participants!$A$1:$G$1449,7,FALSE)</f>
        <v>DEV2F</v>
      </c>
      <c r="K154" s="121">
        <f t="shared" si="4"/>
        <v>76</v>
      </c>
      <c r="L154" s="120"/>
    </row>
    <row r="155" spans="1:12" ht="17.100000000000001" customHeight="1">
      <c r="A155" s="118" t="s">
        <v>2</v>
      </c>
      <c r="B155" s="145">
        <v>15</v>
      </c>
      <c r="C155" s="145">
        <v>20.079999999999998</v>
      </c>
      <c r="D155" s="145">
        <v>6</v>
      </c>
      <c r="E155" s="119">
        <v>1093</v>
      </c>
      <c r="F155" s="120" t="str">
        <f>+VLOOKUP(E155,Participants!$A$1:$F$1449,2,FALSE)</f>
        <v>Noemi Labate</v>
      </c>
      <c r="G155" s="120" t="str">
        <f>+VLOOKUP(E155,Participants!$A$1:$F$1449,4,FALSE)</f>
        <v>AAC</v>
      </c>
      <c r="H155" s="120" t="str">
        <f>+VLOOKUP(E155,Participants!$A$1:$F$1449,5,FALSE)</f>
        <v>F</v>
      </c>
      <c r="I155" s="120">
        <f>+VLOOKUP(E155,Participants!$A$1:$F$1449,3,FALSE)</f>
        <v>3</v>
      </c>
      <c r="J155" s="120" t="str">
        <f>+VLOOKUP(E155,Participants!$A$1:$G$1449,7,FALSE)</f>
        <v>DEV2F</v>
      </c>
      <c r="K155" s="121">
        <f t="shared" si="4"/>
        <v>77</v>
      </c>
      <c r="L155" s="120"/>
    </row>
    <row r="156" spans="1:12" ht="17.100000000000001" customHeight="1">
      <c r="A156" s="114" t="s">
        <v>2</v>
      </c>
      <c r="B156" s="144">
        <v>16</v>
      </c>
      <c r="C156" s="144">
        <v>20.09</v>
      </c>
      <c r="D156" s="144">
        <v>2</v>
      </c>
      <c r="E156" s="115">
        <v>777</v>
      </c>
      <c r="F156" s="116" t="str">
        <f>+VLOOKUP(E156,Participants!$A$1:$F$1449,2,FALSE)</f>
        <v>Marie Hendrickson</v>
      </c>
      <c r="G156" s="116" t="str">
        <f>+VLOOKUP(E156,Participants!$A$1:$F$1449,4,FALSE)</f>
        <v>ANN</v>
      </c>
      <c r="H156" s="116" t="str">
        <f>+VLOOKUP(E156,Participants!$A$1:$F$1449,5,FALSE)</f>
        <v>F</v>
      </c>
      <c r="I156" s="116">
        <f>+VLOOKUP(E156,Participants!$A$1:$F$1449,3,FALSE)</f>
        <v>4</v>
      </c>
      <c r="J156" s="116" t="str">
        <f>+VLOOKUP(E156,Participants!$A$1:$G$1449,7,FALSE)</f>
        <v>DEV2F</v>
      </c>
      <c r="K156" s="121">
        <f t="shared" si="4"/>
        <v>78</v>
      </c>
      <c r="L156" s="116"/>
    </row>
    <row r="157" spans="1:12" ht="17.100000000000001" customHeight="1">
      <c r="A157" s="114" t="s">
        <v>2</v>
      </c>
      <c r="B157" s="144">
        <v>14</v>
      </c>
      <c r="C157" s="144">
        <v>20.12</v>
      </c>
      <c r="D157" s="144">
        <v>2</v>
      </c>
      <c r="E157" s="115">
        <v>797</v>
      </c>
      <c r="F157" s="116" t="str">
        <f>+VLOOKUP(E157,Participants!$A$1:$F$1449,2,FALSE)</f>
        <v>Mariesa Mizell</v>
      </c>
      <c r="G157" s="116" t="str">
        <f>+VLOOKUP(E157,Participants!$A$1:$F$1449,4,FALSE)</f>
        <v>ANN</v>
      </c>
      <c r="H157" s="116" t="str">
        <f>+VLOOKUP(E157,Participants!$A$1:$F$1449,5,FALSE)</f>
        <v>F</v>
      </c>
      <c r="I157" s="116">
        <f>+VLOOKUP(E157,Participants!$A$1:$F$1449,3,FALSE)</f>
        <v>3</v>
      </c>
      <c r="J157" s="116" t="str">
        <f>+VLOOKUP(E157,Participants!$A$1:$G$1449,7,FALSE)</f>
        <v>DEV2F</v>
      </c>
      <c r="K157" s="121">
        <f t="shared" si="4"/>
        <v>79</v>
      </c>
      <c r="L157" s="116"/>
    </row>
    <row r="158" spans="1:12" ht="17.100000000000001" customHeight="1">
      <c r="A158" s="114" t="s">
        <v>2</v>
      </c>
      <c r="B158" s="144">
        <v>20</v>
      </c>
      <c r="C158" s="144">
        <v>20.16</v>
      </c>
      <c r="D158" s="144">
        <v>1</v>
      </c>
      <c r="E158" s="115">
        <v>290</v>
      </c>
      <c r="F158" s="116" t="str">
        <f>+VLOOKUP(E158,Participants!$A$1:$F$1449,2,FALSE)</f>
        <v>Elizabeth Stumper</v>
      </c>
      <c r="G158" s="116" t="str">
        <f>+VLOOKUP(E158,Participants!$A$1:$F$1449,4,FALSE)</f>
        <v>DMA</v>
      </c>
      <c r="H158" s="116" t="str">
        <f>+VLOOKUP(E158,Participants!$A$1:$F$1449,5,FALSE)</f>
        <v>F</v>
      </c>
      <c r="I158" s="116">
        <f>+VLOOKUP(E158,Participants!$A$1:$F$1449,3,FALSE)</f>
        <v>3</v>
      </c>
      <c r="J158" s="116" t="str">
        <f>+VLOOKUP(E158,Participants!$A$1:$G$1449,7,FALSE)</f>
        <v>DEV2F</v>
      </c>
      <c r="K158" s="121">
        <f t="shared" si="4"/>
        <v>80</v>
      </c>
      <c r="L158" s="116"/>
    </row>
    <row r="159" spans="1:12" ht="17.100000000000001" customHeight="1">
      <c r="A159" s="114" t="s">
        <v>2</v>
      </c>
      <c r="B159" s="144">
        <v>16</v>
      </c>
      <c r="C159" s="144">
        <v>20.22</v>
      </c>
      <c r="D159" s="144">
        <v>5</v>
      </c>
      <c r="E159" s="115">
        <v>1078</v>
      </c>
      <c r="F159" s="116" t="str">
        <f>+VLOOKUP(E159,Participants!$A$1:$F$1449,2,FALSE)</f>
        <v>Annamaria Rossi</v>
      </c>
      <c r="G159" s="116" t="str">
        <f>+VLOOKUP(E159,Participants!$A$1:$F$1449,4,FALSE)</f>
        <v>AAC</v>
      </c>
      <c r="H159" s="116" t="str">
        <f>+VLOOKUP(E159,Participants!$A$1:$F$1449,5,FALSE)</f>
        <v>F</v>
      </c>
      <c r="I159" s="116">
        <f>+VLOOKUP(E159,Participants!$A$1:$F$1449,3,FALSE)</f>
        <v>3</v>
      </c>
      <c r="J159" s="116" t="str">
        <f>+VLOOKUP(E159,Participants!$A$1:$G$1449,7,FALSE)</f>
        <v>DEV2F</v>
      </c>
      <c r="K159" s="121">
        <f t="shared" si="4"/>
        <v>81</v>
      </c>
      <c r="L159" s="116"/>
    </row>
    <row r="160" spans="1:12" ht="17.100000000000001" customHeight="1">
      <c r="A160" s="114" t="s">
        <v>2</v>
      </c>
      <c r="B160" s="144">
        <v>18</v>
      </c>
      <c r="C160" s="144">
        <v>20.27</v>
      </c>
      <c r="D160" s="144">
        <v>7</v>
      </c>
      <c r="E160" s="115">
        <v>1155</v>
      </c>
      <c r="F160" s="116" t="str">
        <f>+VLOOKUP(E160,Participants!$A$1:$F$1449,2,FALSE)</f>
        <v>Taylor Smolinski</v>
      </c>
      <c r="G160" s="116" t="str">
        <f>+VLOOKUP(E160,Participants!$A$1:$F$1449,4,FALSE)</f>
        <v>SRT</v>
      </c>
      <c r="H160" s="116" t="str">
        <f>+VLOOKUP(E160,Participants!$A$1:$F$1449,5,FALSE)</f>
        <v>F</v>
      </c>
      <c r="I160" s="116">
        <f>+VLOOKUP(E160,Participants!$A$1:$F$1449,3,FALSE)</f>
        <v>4</v>
      </c>
      <c r="J160" s="116" t="str">
        <f>+VLOOKUP(E160,Participants!$A$1:$G$1449,7,FALSE)</f>
        <v>DEV2F</v>
      </c>
      <c r="K160" s="121">
        <f t="shared" si="4"/>
        <v>82</v>
      </c>
      <c r="L160" s="116"/>
    </row>
    <row r="161" spans="1:12" ht="17.100000000000001" customHeight="1">
      <c r="A161" s="114" t="s">
        <v>2</v>
      </c>
      <c r="B161" s="144">
        <v>16</v>
      </c>
      <c r="C161" s="144">
        <v>20.29</v>
      </c>
      <c r="D161" s="144">
        <v>4</v>
      </c>
      <c r="E161" s="115">
        <v>838</v>
      </c>
      <c r="F161" s="116" t="str">
        <f>+VLOOKUP(E161,Participants!$A$1:$F$1449,2,FALSE)</f>
        <v>MADISON MCPEAKE</v>
      </c>
      <c r="G161" s="116" t="str">
        <f>+VLOOKUP(E161,Participants!$A$1:$F$1449,4,FALSE)</f>
        <v>SYL</v>
      </c>
      <c r="H161" s="116" t="str">
        <f>+VLOOKUP(E161,Participants!$A$1:$F$1449,5,FALSE)</f>
        <v>F</v>
      </c>
      <c r="I161" s="116">
        <f>+VLOOKUP(E161,Participants!$A$1:$F$1449,3,FALSE)</f>
        <v>3</v>
      </c>
      <c r="J161" s="116" t="str">
        <f>+VLOOKUP(E161,Participants!$A$1:$G$1449,7,FALSE)</f>
        <v>DEV2F</v>
      </c>
      <c r="K161" s="121">
        <f t="shared" si="4"/>
        <v>83</v>
      </c>
      <c r="L161" s="116"/>
    </row>
    <row r="162" spans="1:12" ht="17.100000000000001" customHeight="1">
      <c r="A162" s="114" t="s">
        <v>2</v>
      </c>
      <c r="B162" s="144">
        <v>16</v>
      </c>
      <c r="C162" s="144">
        <v>20.420000000000002</v>
      </c>
      <c r="D162" s="144">
        <v>1</v>
      </c>
      <c r="E162" s="115">
        <v>1029</v>
      </c>
      <c r="F162" s="116" t="str">
        <f>+VLOOKUP(E162,Participants!$A$1:$F$1449,2,FALSE)</f>
        <v>Cassidy Seng</v>
      </c>
      <c r="G162" s="116" t="str">
        <f>+VLOOKUP(E162,Participants!$A$1:$F$1449,4,FALSE)</f>
        <v>JFK</v>
      </c>
      <c r="H162" s="116" t="str">
        <f>+VLOOKUP(E162,Participants!$A$1:$F$1449,5,FALSE)</f>
        <v>F</v>
      </c>
      <c r="I162" s="116">
        <f>+VLOOKUP(E162,Participants!$A$1:$F$1449,3,FALSE)</f>
        <v>3</v>
      </c>
      <c r="J162" s="116" t="str">
        <f>+VLOOKUP(E162,Participants!$A$1:$G$1449,7,FALSE)</f>
        <v>DEV2F</v>
      </c>
      <c r="K162" s="121">
        <f t="shared" si="4"/>
        <v>84</v>
      </c>
      <c r="L162" s="116"/>
    </row>
    <row r="163" spans="1:12" ht="17.100000000000001" customHeight="1">
      <c r="A163" s="118" t="s">
        <v>2</v>
      </c>
      <c r="B163" s="145">
        <v>21</v>
      </c>
      <c r="C163" s="145">
        <v>20.440000000000001</v>
      </c>
      <c r="D163" s="145">
        <v>1</v>
      </c>
      <c r="E163" s="119">
        <v>1079</v>
      </c>
      <c r="F163" s="120" t="str">
        <f>+VLOOKUP(E163,Participants!$A$1:$F$1449,2,FALSE)</f>
        <v>Aurora Predis</v>
      </c>
      <c r="G163" s="120" t="str">
        <f>+VLOOKUP(E163,Participants!$A$1:$F$1449,4,FALSE)</f>
        <v>AAC</v>
      </c>
      <c r="H163" s="120" t="str">
        <f>+VLOOKUP(E163,Participants!$A$1:$F$1449,5,FALSE)</f>
        <v>F</v>
      </c>
      <c r="I163" s="120">
        <f>+VLOOKUP(E163,Participants!$A$1:$F$1449,3,FALSE)</f>
        <v>4</v>
      </c>
      <c r="J163" s="120" t="str">
        <f>+VLOOKUP(E163,Participants!$A$1:$G$1449,7,FALSE)</f>
        <v>DEV2F</v>
      </c>
      <c r="K163" s="121">
        <f t="shared" si="4"/>
        <v>85</v>
      </c>
      <c r="L163" s="120"/>
    </row>
    <row r="164" spans="1:12" ht="17.100000000000001" customHeight="1">
      <c r="A164" s="118" t="s">
        <v>2</v>
      </c>
      <c r="B164" s="145">
        <v>19</v>
      </c>
      <c r="C164" s="145">
        <v>20.51</v>
      </c>
      <c r="D164" s="145">
        <v>3</v>
      </c>
      <c r="E164" s="119">
        <v>340</v>
      </c>
      <c r="F164" s="120" t="str">
        <f>+VLOOKUP(E164,Participants!$A$1:$F$1449,2,FALSE)</f>
        <v>Addison Eicher</v>
      </c>
      <c r="G164" s="120" t="str">
        <f>+VLOOKUP(E164,Participants!$A$1:$F$1449,4,FALSE)</f>
        <v>BCS</v>
      </c>
      <c r="H164" s="120" t="str">
        <f>+VLOOKUP(E164,Participants!$A$1:$F$1449,5,FALSE)</f>
        <v>F</v>
      </c>
      <c r="I164" s="120">
        <f>+VLOOKUP(E164,Participants!$A$1:$F$1449,3,FALSE)</f>
        <v>4</v>
      </c>
      <c r="J164" s="120" t="str">
        <f>+VLOOKUP(E164,Participants!$A$1:$G$1449,7,FALSE)</f>
        <v>DEV2F</v>
      </c>
      <c r="K164" s="121">
        <f t="shared" si="4"/>
        <v>86</v>
      </c>
      <c r="L164" s="120"/>
    </row>
    <row r="165" spans="1:12" ht="17.100000000000001" customHeight="1">
      <c r="A165" s="118" t="s">
        <v>2</v>
      </c>
      <c r="B165" s="145">
        <v>21</v>
      </c>
      <c r="C165" s="145">
        <v>20.58</v>
      </c>
      <c r="D165" s="145">
        <v>3</v>
      </c>
      <c r="E165" s="119">
        <v>980</v>
      </c>
      <c r="F165" s="120" t="str">
        <f>+VLOOKUP(E165,Participants!$A$1:$F$1449,2,FALSE)</f>
        <v>Lienna Bassano</v>
      </c>
      <c r="G165" s="120" t="str">
        <f>+VLOOKUP(E165,Participants!$A$1:$F$1449,4,FALSE)</f>
        <v>PHL</v>
      </c>
      <c r="H165" s="120" t="str">
        <f>+VLOOKUP(E165,Participants!$A$1:$F$1449,5,FALSE)</f>
        <v>F</v>
      </c>
      <c r="I165" s="120">
        <f>+VLOOKUP(E165,Participants!$A$1:$F$1449,3,FALSE)</f>
        <v>4</v>
      </c>
      <c r="J165" s="120" t="str">
        <f>+VLOOKUP(E165,Participants!$A$1:$G$1449,7,FALSE)</f>
        <v>DEV2F</v>
      </c>
      <c r="K165" s="121">
        <f t="shared" si="4"/>
        <v>87</v>
      </c>
      <c r="L165" s="120"/>
    </row>
    <row r="166" spans="1:12" ht="17.100000000000001" customHeight="1">
      <c r="A166" s="118" t="s">
        <v>2</v>
      </c>
      <c r="B166" s="145">
        <v>13</v>
      </c>
      <c r="C166" s="145">
        <v>20.75</v>
      </c>
      <c r="D166" s="145">
        <v>3</v>
      </c>
      <c r="E166" s="119">
        <v>166</v>
      </c>
      <c r="F166" s="120" t="str">
        <f>+VLOOKUP(E166,Participants!$A$1:$F$1449,2,FALSE)</f>
        <v>Madelyn Vernon</v>
      </c>
      <c r="G166" s="120" t="str">
        <f>+VLOOKUP(E166,Participants!$A$1:$F$1449,4,FALSE)</f>
        <v>PHA</v>
      </c>
      <c r="H166" s="120" t="str">
        <f>+VLOOKUP(E166,Participants!$A$1:$F$1449,5,FALSE)</f>
        <v>F</v>
      </c>
      <c r="I166" s="120">
        <f>+VLOOKUP(E166,Participants!$A$1:$F$1449,3,FALSE)</f>
        <v>4</v>
      </c>
      <c r="J166" s="120" t="str">
        <f>+VLOOKUP(E166,Participants!$A$1:$G$1449,7,FALSE)</f>
        <v>DEV2F</v>
      </c>
      <c r="K166" s="121">
        <f t="shared" si="4"/>
        <v>88</v>
      </c>
      <c r="L166" s="120"/>
    </row>
    <row r="167" spans="1:12" ht="17.100000000000001" customHeight="1">
      <c r="A167" s="114" t="s">
        <v>2</v>
      </c>
      <c r="B167" s="144">
        <v>18</v>
      </c>
      <c r="C167" s="144">
        <v>20.75</v>
      </c>
      <c r="D167" s="144">
        <v>5</v>
      </c>
      <c r="E167" s="115">
        <v>261</v>
      </c>
      <c r="F167" s="116" t="str">
        <f>+VLOOKUP(E167,Participants!$A$1:$F$1449,2,FALSE)</f>
        <v>Elizabeth Smith</v>
      </c>
      <c r="G167" s="116" t="str">
        <f>+VLOOKUP(E167,Participants!$A$1:$F$1449,4,FALSE)</f>
        <v>NCA</v>
      </c>
      <c r="H167" s="116" t="str">
        <f>+VLOOKUP(E167,Participants!$A$1:$F$1449,5,FALSE)</f>
        <v>F</v>
      </c>
      <c r="I167" s="116">
        <f>+VLOOKUP(E167,Participants!$A$1:$F$1449,3,FALSE)</f>
        <v>4</v>
      </c>
      <c r="J167" s="116" t="str">
        <f>+VLOOKUP(E167,Participants!$A$1:$G$1449,7,FALSE)</f>
        <v>DEV2F</v>
      </c>
      <c r="K167" s="121">
        <f t="shared" si="4"/>
        <v>89</v>
      </c>
      <c r="L167" s="116"/>
    </row>
    <row r="168" spans="1:12" ht="17.100000000000001" customHeight="1">
      <c r="A168" s="114" t="s">
        <v>2</v>
      </c>
      <c r="B168" s="144">
        <v>16</v>
      </c>
      <c r="C168" s="144">
        <v>20.89</v>
      </c>
      <c r="D168" s="144">
        <v>6</v>
      </c>
      <c r="E168" s="115">
        <v>979</v>
      </c>
      <c r="F168" s="116" t="str">
        <f>+VLOOKUP(E168,Participants!$A$1:$F$1449,2,FALSE)</f>
        <v>Kaia Clark</v>
      </c>
      <c r="G168" s="116" t="str">
        <f>+VLOOKUP(E168,Participants!$A$1:$F$1449,4,FALSE)</f>
        <v>PHL</v>
      </c>
      <c r="H168" s="116" t="str">
        <f>+VLOOKUP(E168,Participants!$A$1:$F$1449,5,FALSE)</f>
        <v>F</v>
      </c>
      <c r="I168" s="116">
        <f>+VLOOKUP(E168,Participants!$A$1:$F$1449,3,FALSE)</f>
        <v>3</v>
      </c>
      <c r="J168" s="116" t="str">
        <f>+VLOOKUP(E168,Participants!$A$1:$G$1449,7,FALSE)</f>
        <v>DEV2F</v>
      </c>
      <c r="K168" s="121">
        <f t="shared" si="4"/>
        <v>90</v>
      </c>
      <c r="L168" s="116"/>
    </row>
    <row r="169" spans="1:12" ht="17.100000000000001" customHeight="1">
      <c r="A169" s="114" t="s">
        <v>2</v>
      </c>
      <c r="B169" s="144">
        <v>22</v>
      </c>
      <c r="C169" s="144">
        <v>20.98</v>
      </c>
      <c r="D169" s="144">
        <v>5</v>
      </c>
      <c r="E169" s="115">
        <v>288</v>
      </c>
      <c r="F169" s="116" t="str">
        <f>+VLOOKUP(E169,Participants!$A$1:$F$1449,2,FALSE)</f>
        <v>Anna Rembert</v>
      </c>
      <c r="G169" s="116" t="str">
        <f>+VLOOKUP(E169,Participants!$A$1:$F$1449,4,FALSE)</f>
        <v>DMA</v>
      </c>
      <c r="H169" s="116" t="str">
        <f>+VLOOKUP(E169,Participants!$A$1:$F$1449,5,FALSE)</f>
        <v>F</v>
      </c>
      <c r="I169" s="116">
        <f>+VLOOKUP(E169,Participants!$A$1:$F$1449,3,FALSE)</f>
        <v>4</v>
      </c>
      <c r="J169" s="116" t="str">
        <f>+VLOOKUP(E169,Participants!$A$1:$G$1449,7,FALSE)</f>
        <v>DEV2F</v>
      </c>
      <c r="K169" s="121">
        <f t="shared" si="4"/>
        <v>91</v>
      </c>
      <c r="L169" s="116"/>
    </row>
    <row r="170" spans="1:12" ht="17.100000000000001" customHeight="1">
      <c r="A170" s="114" t="s">
        <v>2</v>
      </c>
      <c r="B170" s="144">
        <v>14</v>
      </c>
      <c r="C170" s="144">
        <v>21.01</v>
      </c>
      <c r="D170" s="144">
        <v>6</v>
      </c>
      <c r="E170" s="115">
        <v>289</v>
      </c>
      <c r="F170" s="116" t="str">
        <f>+VLOOKUP(E170,Participants!$A$1:$F$1449,2,FALSE)</f>
        <v>Ashley Griffith</v>
      </c>
      <c r="G170" s="116" t="str">
        <f>+VLOOKUP(E170,Participants!$A$1:$F$1449,4,FALSE)</f>
        <v>DMA</v>
      </c>
      <c r="H170" s="116" t="str">
        <f>+VLOOKUP(E170,Participants!$A$1:$F$1449,5,FALSE)</f>
        <v>F</v>
      </c>
      <c r="I170" s="116">
        <f>+VLOOKUP(E170,Participants!$A$1:$F$1449,3,FALSE)</f>
        <v>3</v>
      </c>
      <c r="J170" s="116" t="str">
        <f>+VLOOKUP(E170,Participants!$A$1:$G$1449,7,FALSE)</f>
        <v>DEV2F</v>
      </c>
      <c r="K170" s="121">
        <f t="shared" si="4"/>
        <v>92</v>
      </c>
      <c r="L170" s="116"/>
    </row>
    <row r="171" spans="1:12" ht="17.100000000000001" customHeight="1">
      <c r="A171" s="118" t="s">
        <v>2</v>
      </c>
      <c r="B171" s="145">
        <v>15</v>
      </c>
      <c r="C171" s="145">
        <v>21.15</v>
      </c>
      <c r="D171" s="145">
        <v>7</v>
      </c>
      <c r="E171" s="119">
        <v>840</v>
      </c>
      <c r="F171" s="120" t="str">
        <f>+VLOOKUP(E171,Participants!$A$1:$F$1449,2,FALSE)</f>
        <v>SHANNON SAWYER</v>
      </c>
      <c r="G171" s="120" t="str">
        <f>+VLOOKUP(E171,Participants!$A$1:$F$1449,4,FALSE)</f>
        <v>SYL</v>
      </c>
      <c r="H171" s="120" t="str">
        <f>+VLOOKUP(E171,Participants!$A$1:$F$1449,5,FALSE)</f>
        <v>F</v>
      </c>
      <c r="I171" s="120">
        <f>+VLOOKUP(E171,Participants!$A$1:$F$1449,3,FALSE)</f>
        <v>3</v>
      </c>
      <c r="J171" s="120" t="str">
        <f>+VLOOKUP(E171,Participants!$A$1:$G$1449,7,FALSE)</f>
        <v>DEV2F</v>
      </c>
      <c r="K171" s="121">
        <f t="shared" si="4"/>
        <v>93</v>
      </c>
      <c r="L171" s="120"/>
    </row>
    <row r="172" spans="1:12" ht="17.100000000000001" customHeight="1">
      <c r="A172" s="118" t="s">
        <v>2</v>
      </c>
      <c r="B172" s="145">
        <v>15</v>
      </c>
      <c r="C172" s="145">
        <v>21.29</v>
      </c>
      <c r="D172" s="145">
        <v>2</v>
      </c>
      <c r="E172" s="119">
        <v>920</v>
      </c>
      <c r="F172" s="120" t="str">
        <f>+VLOOKUP(E172,Participants!$A$1:$F$1449,2,FALSE)</f>
        <v>Alaina Long</v>
      </c>
      <c r="G172" s="120" t="str">
        <f>+VLOOKUP(E172,Participants!$A$1:$F$1449,4,FALSE)</f>
        <v>BTA</v>
      </c>
      <c r="H172" s="120" t="str">
        <f>+VLOOKUP(E172,Participants!$A$1:$F$1449,5,FALSE)</f>
        <v>F</v>
      </c>
      <c r="I172" s="120">
        <f>+VLOOKUP(E172,Participants!$A$1:$F$1449,3,FALSE)</f>
        <v>3</v>
      </c>
      <c r="J172" s="120" t="str">
        <f>+VLOOKUP(E172,Participants!$A$1:$G$1449,7,FALSE)</f>
        <v>DEV2F</v>
      </c>
      <c r="K172" s="121">
        <f t="shared" si="4"/>
        <v>94</v>
      </c>
      <c r="L172" s="120"/>
    </row>
    <row r="173" spans="1:12" ht="17.100000000000001" customHeight="1">
      <c r="A173" s="118" t="s">
        <v>2</v>
      </c>
      <c r="B173" s="145">
        <v>17</v>
      </c>
      <c r="C173" s="145">
        <v>21.38</v>
      </c>
      <c r="D173" s="145">
        <v>5</v>
      </c>
      <c r="E173" s="119">
        <v>984</v>
      </c>
      <c r="F173" s="120" t="str">
        <f>+VLOOKUP(E173,Participants!$A$1:$F$1449,2,FALSE)</f>
        <v>Nancy Rose Delien</v>
      </c>
      <c r="G173" s="120" t="str">
        <f>+VLOOKUP(E173,Participants!$A$1:$F$1449,4,FALSE)</f>
        <v>PHL</v>
      </c>
      <c r="H173" s="120" t="str">
        <f>+VLOOKUP(E173,Participants!$A$1:$F$1449,5,FALSE)</f>
        <v>F</v>
      </c>
      <c r="I173" s="120">
        <f>+VLOOKUP(E173,Participants!$A$1:$F$1449,3,FALSE)</f>
        <v>3</v>
      </c>
      <c r="J173" s="120" t="str">
        <f>+VLOOKUP(E173,Participants!$A$1:$G$1449,7,FALSE)</f>
        <v>DEV2F</v>
      </c>
      <c r="K173" s="121">
        <f t="shared" si="4"/>
        <v>95</v>
      </c>
      <c r="L173" s="120"/>
    </row>
    <row r="174" spans="1:12" ht="17.100000000000001" customHeight="1">
      <c r="A174" s="118" t="s">
        <v>2</v>
      </c>
      <c r="B174" s="145">
        <v>19</v>
      </c>
      <c r="C174" s="145">
        <v>21.42</v>
      </c>
      <c r="D174" s="145">
        <v>2</v>
      </c>
      <c r="E174" s="119">
        <v>1350</v>
      </c>
      <c r="F174" s="120" t="str">
        <f>+VLOOKUP(E174,Participants!$A$1:$F$1449,2,FALSE)</f>
        <v>Hope Herrmann</v>
      </c>
      <c r="G174" s="120" t="str">
        <f>+VLOOKUP(E174,Participants!$A$1:$F$1449,4,FALSE)</f>
        <v>JFK</v>
      </c>
      <c r="H174" s="120" t="str">
        <f>+VLOOKUP(E174,Participants!$A$1:$F$1449,5,FALSE)</f>
        <v>F</v>
      </c>
      <c r="I174" s="120">
        <f>+VLOOKUP(E174,Participants!$A$1:$F$1449,3,FALSE)</f>
        <v>3</v>
      </c>
      <c r="J174" s="120" t="str">
        <f>+VLOOKUP(E174,Participants!$A$1:$G$1449,7,FALSE)</f>
        <v>DEV2F</v>
      </c>
      <c r="K174" s="121">
        <f t="shared" si="4"/>
        <v>96</v>
      </c>
      <c r="L174" s="120"/>
    </row>
    <row r="175" spans="1:12" ht="17.100000000000001" customHeight="1">
      <c r="A175" s="118" t="s">
        <v>2</v>
      </c>
      <c r="B175" s="145">
        <v>13</v>
      </c>
      <c r="C175" s="145">
        <v>21.58</v>
      </c>
      <c r="D175" s="145">
        <v>5</v>
      </c>
      <c r="E175" s="119">
        <v>837</v>
      </c>
      <c r="F175" s="120" t="str">
        <f>+VLOOKUP(E175,Participants!$A$1:$F$1449,2,FALSE)</f>
        <v>KELSEY MALLOY</v>
      </c>
      <c r="G175" s="120" t="str">
        <f>+VLOOKUP(E175,Participants!$A$1:$F$1449,4,FALSE)</f>
        <v>SYL</v>
      </c>
      <c r="H175" s="120" t="str">
        <f>+VLOOKUP(E175,Participants!$A$1:$F$1449,5,FALSE)</f>
        <v>F</v>
      </c>
      <c r="I175" s="120">
        <f>+VLOOKUP(E175,Participants!$A$1:$F$1449,3,FALSE)</f>
        <v>3</v>
      </c>
      <c r="J175" s="120" t="str">
        <f>+VLOOKUP(E175,Participants!$A$1:$G$1449,7,FALSE)</f>
        <v>DEV2F</v>
      </c>
      <c r="K175" s="121">
        <f t="shared" si="4"/>
        <v>97</v>
      </c>
      <c r="L175" s="120"/>
    </row>
    <row r="176" spans="1:12" ht="17.100000000000001" customHeight="1">
      <c r="A176" s="114" t="s">
        <v>2</v>
      </c>
      <c r="B176" s="144">
        <v>20</v>
      </c>
      <c r="C176" s="144">
        <v>21.6</v>
      </c>
      <c r="D176" s="144">
        <v>8</v>
      </c>
      <c r="E176" s="115">
        <v>1085</v>
      </c>
      <c r="F176" s="116" t="str">
        <f>+VLOOKUP(E176,Participants!$A$1:$F$1449,2,FALSE)</f>
        <v>Emmy Koehler</v>
      </c>
      <c r="G176" s="116" t="str">
        <f>+VLOOKUP(E176,Participants!$A$1:$F$1449,4,FALSE)</f>
        <v>AAC</v>
      </c>
      <c r="H176" s="116" t="str">
        <f>+VLOOKUP(E176,Participants!$A$1:$F$1449,5,FALSE)</f>
        <v>F</v>
      </c>
      <c r="I176" s="116">
        <f>+VLOOKUP(E176,Participants!$A$1:$F$1449,3,FALSE)</f>
        <v>4</v>
      </c>
      <c r="J176" s="116" t="str">
        <f>+VLOOKUP(E176,Participants!$A$1:$G$1449,7,FALSE)</f>
        <v>DEV2F</v>
      </c>
      <c r="K176" s="121">
        <f t="shared" si="4"/>
        <v>98</v>
      </c>
      <c r="L176" s="116"/>
    </row>
    <row r="177" spans="1:13" ht="17.100000000000001" customHeight="1">
      <c r="A177" s="118" t="s">
        <v>2</v>
      </c>
      <c r="B177" s="145">
        <v>19</v>
      </c>
      <c r="C177" s="145">
        <v>21.69</v>
      </c>
      <c r="D177" s="145">
        <v>4</v>
      </c>
      <c r="E177" s="119">
        <v>975</v>
      </c>
      <c r="F177" s="120" t="str">
        <f>+VLOOKUP(E177,Participants!$A$1:$F$1449,2,FALSE)</f>
        <v>Cate Ravenstahl</v>
      </c>
      <c r="G177" s="120" t="str">
        <f>+VLOOKUP(E177,Participants!$A$1:$F$1449,4,FALSE)</f>
        <v>PHL</v>
      </c>
      <c r="H177" s="120" t="str">
        <f>+VLOOKUP(E177,Participants!$A$1:$F$1449,5,FALSE)</f>
        <v>F</v>
      </c>
      <c r="I177" s="120">
        <f>+VLOOKUP(E177,Participants!$A$1:$F$1449,3,FALSE)</f>
        <v>4</v>
      </c>
      <c r="J177" s="120" t="str">
        <f>+VLOOKUP(E177,Participants!$A$1:$G$1449,7,FALSE)</f>
        <v>DEV2F</v>
      </c>
      <c r="K177" s="121">
        <f t="shared" si="4"/>
        <v>99</v>
      </c>
      <c r="L177" s="120"/>
    </row>
    <row r="178" spans="1:13" ht="17.100000000000001" customHeight="1">
      <c r="A178" s="118" t="s">
        <v>2</v>
      </c>
      <c r="B178" s="145">
        <v>21</v>
      </c>
      <c r="C178" s="145">
        <v>22.19</v>
      </c>
      <c r="D178" s="145">
        <v>8</v>
      </c>
      <c r="E178" s="119">
        <v>296</v>
      </c>
      <c r="F178" s="120" t="str">
        <f>+VLOOKUP(E178,Participants!$A$1:$F$1449,2,FALSE)</f>
        <v>Lillie Martin</v>
      </c>
      <c r="G178" s="120" t="str">
        <f>+VLOOKUP(E178,Participants!$A$1:$F$1449,4,FALSE)</f>
        <v>DMA</v>
      </c>
      <c r="H178" s="120" t="str">
        <f>+VLOOKUP(E178,Participants!$A$1:$F$1449,5,FALSE)</f>
        <v>F</v>
      </c>
      <c r="I178" s="120">
        <f>+VLOOKUP(E178,Participants!$A$1:$F$1449,3,FALSE)</f>
        <v>3</v>
      </c>
      <c r="J178" s="120" t="str">
        <f>+VLOOKUP(E178,Participants!$A$1:$G$1449,7,FALSE)</f>
        <v>DEV2F</v>
      </c>
      <c r="K178" s="121">
        <f t="shared" si="4"/>
        <v>100</v>
      </c>
      <c r="L178" s="120"/>
    </row>
    <row r="179" spans="1:13" ht="17.100000000000001" customHeight="1">
      <c r="A179" s="118" t="s">
        <v>2</v>
      </c>
      <c r="B179" s="145">
        <v>15</v>
      </c>
      <c r="C179" s="145">
        <v>23.02</v>
      </c>
      <c r="D179" s="145">
        <v>5</v>
      </c>
      <c r="E179" s="119">
        <v>409</v>
      </c>
      <c r="F179" s="120" t="str">
        <f>+VLOOKUP(E179,Participants!$A$1:$F$1449,2,FALSE)</f>
        <v>Lily O'Meara</v>
      </c>
      <c r="G179" s="120" t="str">
        <f>+VLOOKUP(E179,Participants!$A$1:$F$1449,4,FALSE)</f>
        <v>STL</v>
      </c>
      <c r="H179" s="120" t="str">
        <f>+VLOOKUP(E179,Participants!$A$1:$F$1449,5,FALSE)</f>
        <v>F</v>
      </c>
      <c r="I179" s="120">
        <f>+VLOOKUP(E179,Participants!$A$1:$F$1449,3,FALSE)</f>
        <v>3</v>
      </c>
      <c r="J179" s="120" t="str">
        <f>+VLOOKUP(E179,Participants!$A$1:$G$1449,7,FALSE)</f>
        <v>DEV2F</v>
      </c>
      <c r="K179" s="121">
        <f t="shared" si="4"/>
        <v>101</v>
      </c>
      <c r="L179" s="120"/>
    </row>
    <row r="180" spans="1:13" ht="17.100000000000001" customHeight="1">
      <c r="A180" s="114" t="s">
        <v>2</v>
      </c>
      <c r="B180" s="144">
        <v>22</v>
      </c>
      <c r="C180" s="144">
        <v>23.09</v>
      </c>
      <c r="D180" s="144">
        <v>6</v>
      </c>
      <c r="E180" s="119">
        <v>522</v>
      </c>
      <c r="F180" s="116" t="str">
        <f>+VLOOKUP(E180,Participants!$A$1:$F$1449,2,FALSE)</f>
        <v>Jennifer Wilson</v>
      </c>
      <c r="G180" s="116" t="str">
        <f>+VLOOKUP(E180,Participants!$A$1:$F$1449,4,FALSE)</f>
        <v>STM</v>
      </c>
      <c r="H180" s="116" t="str">
        <f>+VLOOKUP(E180,Participants!$A$1:$F$1449,5,FALSE)</f>
        <v>F</v>
      </c>
      <c r="I180" s="116">
        <f>+VLOOKUP(E180,Participants!$A$1:$F$1449,3,FALSE)</f>
        <v>3</v>
      </c>
      <c r="J180" s="116" t="str">
        <f>+VLOOKUP(E180,Participants!$A$1:$G$1449,7,FALSE)</f>
        <v>DEV2F</v>
      </c>
      <c r="K180" s="121">
        <f t="shared" si="4"/>
        <v>102</v>
      </c>
      <c r="L180" s="116"/>
    </row>
    <row r="181" spans="1:13" ht="17.100000000000001" customHeight="1">
      <c r="A181" s="114" t="s">
        <v>2</v>
      </c>
      <c r="B181" s="144">
        <v>14</v>
      </c>
      <c r="C181" s="144">
        <v>24.12</v>
      </c>
      <c r="D181" s="144">
        <v>1</v>
      </c>
      <c r="E181" s="115">
        <v>1033</v>
      </c>
      <c r="F181" s="116" t="str">
        <f>+VLOOKUP(E181,Participants!$A$1:$F$1449,2,FALSE)</f>
        <v>Jane Berinowski</v>
      </c>
      <c r="G181" s="116" t="str">
        <f>+VLOOKUP(E181,Participants!$A$1:$F$1449,4,FALSE)</f>
        <v>JFK</v>
      </c>
      <c r="H181" s="116" t="str">
        <f>+VLOOKUP(E181,Participants!$A$1:$F$1449,5,FALSE)</f>
        <v>F</v>
      </c>
      <c r="I181" s="116">
        <f>+VLOOKUP(E181,Participants!$A$1:$F$1449,3,FALSE)</f>
        <v>3</v>
      </c>
      <c r="J181" s="116" t="str">
        <f>+VLOOKUP(E181,Participants!$A$1:$G$1449,7,FALSE)</f>
        <v>DEV2F</v>
      </c>
      <c r="K181" s="121">
        <f t="shared" si="4"/>
        <v>103</v>
      </c>
      <c r="L181" s="116"/>
    </row>
    <row r="182" spans="1:13" ht="17.100000000000001" customHeight="1">
      <c r="A182" s="114" t="s">
        <v>2</v>
      </c>
      <c r="B182" s="144">
        <v>24</v>
      </c>
      <c r="C182" s="144">
        <v>33.08</v>
      </c>
      <c r="D182" s="144">
        <v>5</v>
      </c>
      <c r="E182" s="115">
        <v>622</v>
      </c>
      <c r="F182" s="116" t="str">
        <f>+VLOOKUP(E182,Participants!$A$1:$F$1449,2,FALSE)</f>
        <v>Grace Billick</v>
      </c>
      <c r="G182" s="116" t="str">
        <f>+VLOOKUP(E182,Participants!$A$1:$F$1449,4,FALSE)</f>
        <v>STM</v>
      </c>
      <c r="H182" s="116" t="str">
        <f>+VLOOKUP(E182,Participants!$A$1:$F$1449,5,FALSE)</f>
        <v>F</v>
      </c>
      <c r="I182" s="116">
        <f>+VLOOKUP(E182,Participants!$A$1:$F$1449,3,FALSE)</f>
        <v>3</v>
      </c>
      <c r="J182" s="116" t="str">
        <f>+VLOOKUP(E182,Participants!$A$1:$G$1449,7,FALSE)</f>
        <v>DEV2F</v>
      </c>
      <c r="K182" s="121">
        <f t="shared" si="4"/>
        <v>104</v>
      </c>
      <c r="L182" s="116"/>
    </row>
    <row r="183" spans="1:13" ht="17.100000000000001" customHeight="1">
      <c r="A183" s="114"/>
      <c r="B183" s="144"/>
      <c r="C183" s="144"/>
      <c r="D183" s="144"/>
      <c r="E183" s="115"/>
      <c r="F183" s="116"/>
      <c r="G183" s="116"/>
      <c r="H183" s="116"/>
      <c r="I183" s="116"/>
      <c r="J183" s="116"/>
      <c r="K183" s="116"/>
      <c r="L183" s="116"/>
    </row>
    <row r="184" spans="1:13" ht="17.100000000000001" customHeight="1">
      <c r="A184" s="180" t="s">
        <v>2</v>
      </c>
      <c r="B184" s="184">
        <v>31</v>
      </c>
      <c r="C184" s="184">
        <v>17.23</v>
      </c>
      <c r="D184" s="184">
        <v>2</v>
      </c>
      <c r="E184" s="181">
        <v>846</v>
      </c>
      <c r="F184" s="182" t="str">
        <f>+VLOOKUP(E184,Participants!$A$1:$F$1449,2,FALSE)</f>
        <v>GARIN GOOB</v>
      </c>
      <c r="G184" s="182" t="str">
        <f>+VLOOKUP(E184,Participants!$A$1:$F$1449,4,FALSE)</f>
        <v>SYL</v>
      </c>
      <c r="H184" s="182" t="str">
        <f>+VLOOKUP(E184,Participants!$A$1:$F$1449,5,FALSE)</f>
        <v>M</v>
      </c>
      <c r="I184" s="182">
        <f>+VLOOKUP(E184,Participants!$A$1:$F$1449,3,FALSE)</f>
        <v>2</v>
      </c>
      <c r="J184" s="182" t="str">
        <f>+VLOOKUP(E184,Participants!$A$1:$G$1449,7,FALSE)</f>
        <v>DEV1M</v>
      </c>
      <c r="K184" s="182">
        <v>1</v>
      </c>
      <c r="L184" s="182"/>
    </row>
    <row r="185" spans="1:13" ht="17.100000000000001" customHeight="1">
      <c r="A185" s="180" t="s">
        <v>2</v>
      </c>
      <c r="B185" s="184">
        <v>33</v>
      </c>
      <c r="C185" s="315">
        <v>17.47</v>
      </c>
      <c r="D185" s="184">
        <v>3</v>
      </c>
      <c r="E185" s="181">
        <v>1156</v>
      </c>
      <c r="F185" s="182" t="str">
        <f>+VLOOKUP(E185,Participants!$A$1:$F$1449,2,FALSE)</f>
        <v>Beau Peterson</v>
      </c>
      <c r="G185" s="182" t="str">
        <f>+VLOOKUP(E185,Participants!$A$1:$F$1449,4,FALSE)</f>
        <v>SRT</v>
      </c>
      <c r="H185" s="182" t="str">
        <f>+VLOOKUP(E185,Participants!$A$1:$F$1449,5,FALSE)</f>
        <v>M</v>
      </c>
      <c r="I185" s="182">
        <f>+VLOOKUP(E185,Participants!$A$1:$F$1449,3,FALSE)</f>
        <v>2</v>
      </c>
      <c r="J185" s="182" t="str">
        <f>+VLOOKUP(E185,Participants!$A$1:$G$1449,7,FALSE)</f>
        <v>DEV1M</v>
      </c>
      <c r="K185" s="182">
        <f>K184+1</f>
        <v>2</v>
      </c>
      <c r="L185" s="182"/>
    </row>
    <row r="186" spans="1:13" ht="17.100000000000001" customHeight="1">
      <c r="A186" s="171" t="s">
        <v>2</v>
      </c>
      <c r="B186" s="172">
        <v>32</v>
      </c>
      <c r="C186" s="316">
        <v>17.63</v>
      </c>
      <c r="D186" s="172">
        <v>3</v>
      </c>
      <c r="E186" s="174">
        <v>297</v>
      </c>
      <c r="F186" s="175" t="str">
        <f>+VLOOKUP(E186,Participants!$A$1:$F$1449,2,FALSE)</f>
        <v>Andrew Nadarajan</v>
      </c>
      <c r="G186" s="175" t="str">
        <f>+VLOOKUP(E186,Participants!$A$1:$F$1449,4,FALSE)</f>
        <v>DMA</v>
      </c>
      <c r="H186" s="175" t="str">
        <f>+VLOOKUP(E186,Participants!$A$1:$F$1449,5,FALSE)</f>
        <v>M</v>
      </c>
      <c r="I186" s="175">
        <f>+VLOOKUP(E186,Participants!$A$1:$F$1449,3,FALSE)</f>
        <v>1</v>
      </c>
      <c r="J186" s="175" t="str">
        <f>+VLOOKUP(E186,Participants!$A$1:$G$1449,7,FALSE)</f>
        <v>DEV1M</v>
      </c>
      <c r="K186" s="182">
        <f t="shared" ref="K186:K226" si="5">K185+1</f>
        <v>3</v>
      </c>
      <c r="L186" s="175"/>
      <c r="M186" s="112"/>
    </row>
    <row r="187" spans="1:13" ht="17.100000000000001" customHeight="1">
      <c r="A187" s="180" t="s">
        <v>2</v>
      </c>
      <c r="B187" s="184">
        <v>31</v>
      </c>
      <c r="C187" s="184">
        <v>17.77</v>
      </c>
      <c r="D187" s="184">
        <v>6</v>
      </c>
      <c r="E187" s="181">
        <v>1038</v>
      </c>
      <c r="F187" s="182" t="str">
        <f>+VLOOKUP(E187,Participants!$A$1:$F$1449,2,FALSE)</f>
        <v>Alex Startare</v>
      </c>
      <c r="G187" s="182" t="str">
        <f>+VLOOKUP(E187,Participants!$A$1:$F$1449,4,FALSE)</f>
        <v>JFK</v>
      </c>
      <c r="H187" s="182" t="str">
        <f>+VLOOKUP(E187,Participants!$A$1:$F$1449,5,FALSE)</f>
        <v>M</v>
      </c>
      <c r="I187" s="182">
        <f>+VLOOKUP(E187,Participants!$A$1:$F$1449,3,FALSE)</f>
        <v>2</v>
      </c>
      <c r="J187" s="182" t="str">
        <f>+VLOOKUP(E187,Participants!$A$1:$G$1449,7,FALSE)</f>
        <v>DEV1M</v>
      </c>
      <c r="K187" s="182">
        <f t="shared" si="5"/>
        <v>4</v>
      </c>
      <c r="L187" s="182"/>
      <c r="M187" s="112"/>
    </row>
    <row r="188" spans="1:13" ht="17.100000000000001" customHeight="1">
      <c r="A188" s="180" t="s">
        <v>2</v>
      </c>
      <c r="B188" s="184">
        <v>31</v>
      </c>
      <c r="C188" s="184">
        <v>18</v>
      </c>
      <c r="D188" s="184">
        <v>1</v>
      </c>
      <c r="E188" s="181">
        <v>113</v>
      </c>
      <c r="F188" s="182" t="str">
        <f>+VLOOKUP(E188,Participants!$A$1:$F$1449,2,FALSE)</f>
        <v>Declan McCullough</v>
      </c>
      <c r="G188" s="182" t="str">
        <f>+VLOOKUP(E188,Participants!$A$1:$F$1449,4,FALSE)</f>
        <v>JAM</v>
      </c>
      <c r="H188" s="182" t="str">
        <f>+VLOOKUP(E188,Participants!$A$1:$F$1449,5,FALSE)</f>
        <v>M</v>
      </c>
      <c r="I188" s="182">
        <f>+VLOOKUP(E188,Participants!$A$1:$F$1449,3,FALSE)</f>
        <v>2</v>
      </c>
      <c r="J188" s="182" t="str">
        <f>+VLOOKUP(E188,Participants!$A$1:$G$1449,7,FALSE)</f>
        <v>DEV1M</v>
      </c>
      <c r="K188" s="182">
        <f t="shared" si="5"/>
        <v>5</v>
      </c>
      <c r="L188" s="182"/>
    </row>
    <row r="189" spans="1:13" ht="17.100000000000001" customHeight="1">
      <c r="A189" s="171" t="s">
        <v>2</v>
      </c>
      <c r="B189" s="172">
        <v>32</v>
      </c>
      <c r="C189" s="316">
        <v>18.38</v>
      </c>
      <c r="D189" s="172">
        <v>5</v>
      </c>
      <c r="E189" s="174">
        <v>1337</v>
      </c>
      <c r="F189" s="175" t="str">
        <f>+VLOOKUP(E189,Participants!$A$1:$F$1449,2,FALSE)</f>
        <v>Mason Shaffer</v>
      </c>
      <c r="G189" s="175" t="str">
        <f>+VLOOKUP(E189,Participants!$A$1:$F$1449,4,FALSE)</f>
        <v>ECS</v>
      </c>
      <c r="H189" s="175" t="str">
        <f>+VLOOKUP(E189,Participants!$A$1:$F$1449,5,FALSE)</f>
        <v>M</v>
      </c>
      <c r="I189" s="175">
        <f>+VLOOKUP(E189,Participants!$A$1:$F$1449,3,FALSE)</f>
        <v>2</v>
      </c>
      <c r="J189" s="175" t="str">
        <f>+VLOOKUP(E189,Participants!$A$1:$G$1449,7,FALSE)</f>
        <v>DEV1M</v>
      </c>
      <c r="K189" s="182">
        <f t="shared" si="5"/>
        <v>6</v>
      </c>
      <c r="L189" s="175"/>
    </row>
    <row r="190" spans="1:13" ht="17.100000000000001" customHeight="1">
      <c r="A190" s="180" t="s">
        <v>2</v>
      </c>
      <c r="B190" s="184">
        <v>31</v>
      </c>
      <c r="C190" s="184">
        <v>18.71</v>
      </c>
      <c r="D190" s="184">
        <v>7</v>
      </c>
      <c r="E190" s="181">
        <v>1</v>
      </c>
      <c r="F190" s="182" t="str">
        <f>+VLOOKUP(E190,Participants!$A$1:$F$1449,2,FALSE)</f>
        <v>Gavin Walter</v>
      </c>
      <c r="G190" s="182" t="str">
        <f>+VLOOKUP(E190,Participants!$A$1:$F$1449,4,FALSE)</f>
        <v>BFS</v>
      </c>
      <c r="H190" s="182" t="str">
        <f>+VLOOKUP(E190,Participants!$A$1:$F$1449,5,FALSE)</f>
        <v>M</v>
      </c>
      <c r="I190" s="182">
        <f>+VLOOKUP(E190,Participants!$A$1:$F$1449,3,FALSE)</f>
        <v>2</v>
      </c>
      <c r="J190" s="182" t="str">
        <f>+VLOOKUP(E190,Participants!$A$1:$G$1449,7,FALSE)</f>
        <v>DEV1M</v>
      </c>
      <c r="K190" s="182">
        <f t="shared" si="5"/>
        <v>7</v>
      </c>
      <c r="L190" s="182"/>
    </row>
    <row r="191" spans="1:13" ht="17.100000000000001" customHeight="1">
      <c r="A191" s="171" t="s">
        <v>2</v>
      </c>
      <c r="B191" s="172">
        <v>30</v>
      </c>
      <c r="C191" s="172">
        <v>18.91</v>
      </c>
      <c r="D191" s="172">
        <v>1</v>
      </c>
      <c r="E191" s="174">
        <v>891</v>
      </c>
      <c r="F191" s="175" t="str">
        <f>+VLOOKUP(E191,Participants!$A$1:$F$1449,2,FALSE)</f>
        <v>Jaden Acie</v>
      </c>
      <c r="G191" s="175" t="str">
        <f>+VLOOKUP(E191,Participants!$A$1:$F$1449,4,FALSE)</f>
        <v>MOSS</v>
      </c>
      <c r="H191" s="175" t="str">
        <f>+VLOOKUP(E191,Participants!$A$1:$F$1449,5,FALSE)</f>
        <v>M</v>
      </c>
      <c r="I191" s="175">
        <f>+VLOOKUP(E191,Participants!$A$1:$F$1449,3,FALSE)</f>
        <v>1</v>
      </c>
      <c r="J191" s="175" t="str">
        <f>+VLOOKUP(E191,Participants!$A$1:$G$1449,7,FALSE)</f>
        <v>DEV1M</v>
      </c>
      <c r="K191" s="182">
        <f t="shared" si="5"/>
        <v>8</v>
      </c>
      <c r="L191" s="175"/>
    </row>
    <row r="192" spans="1:13" ht="17.100000000000001" customHeight="1">
      <c r="A192" s="161" t="s">
        <v>2</v>
      </c>
      <c r="B192" s="162">
        <v>32</v>
      </c>
      <c r="C192" s="185">
        <v>19</v>
      </c>
      <c r="D192" s="162">
        <v>6</v>
      </c>
      <c r="E192" s="165">
        <v>852</v>
      </c>
      <c r="F192" s="166" t="str">
        <f>+VLOOKUP(E192,Participants!$A$1:$F$1449,2,FALSE)</f>
        <v>MAX LORENTZ</v>
      </c>
      <c r="G192" s="166" t="str">
        <f>+VLOOKUP(E192,Participants!$A$1:$F$1449,4,FALSE)</f>
        <v>SYL</v>
      </c>
      <c r="H192" s="166" t="str">
        <f>+VLOOKUP(E192,Participants!$A$1:$F$1449,5,FALSE)</f>
        <v>M</v>
      </c>
      <c r="I192" s="166">
        <f>+VLOOKUP(E192,Participants!$A$1:$F$1449,3,FALSE)</f>
        <v>2</v>
      </c>
      <c r="J192" s="166" t="str">
        <f>+VLOOKUP(E192,Participants!$A$1:$G$1449,7,FALSE)</f>
        <v>DEV1M</v>
      </c>
      <c r="K192" s="159">
        <f t="shared" si="5"/>
        <v>9</v>
      </c>
      <c r="L192" s="166"/>
    </row>
    <row r="193" spans="1:12" ht="17.100000000000001" customHeight="1">
      <c r="A193" s="155" t="s">
        <v>2</v>
      </c>
      <c r="B193" s="156">
        <v>33</v>
      </c>
      <c r="C193" s="186">
        <v>19.02</v>
      </c>
      <c r="D193" s="156">
        <v>1</v>
      </c>
      <c r="E193" s="158">
        <v>558</v>
      </c>
      <c r="F193" s="159" t="str">
        <f>+VLOOKUP(E193,Participants!$A$1:$F$1449,2,FALSE)</f>
        <v>Parker Davenport</v>
      </c>
      <c r="G193" s="159" t="str">
        <f>+VLOOKUP(E193,Participants!$A$1:$F$1449,4,FALSE)</f>
        <v>STM</v>
      </c>
      <c r="H193" s="159" t="str">
        <f>+VLOOKUP(E193,Participants!$A$1:$F$1449,5,FALSE)</f>
        <v>M</v>
      </c>
      <c r="I193" s="159">
        <f>+VLOOKUP(E193,Participants!$A$1:$F$1449,3,FALSE)</f>
        <v>2</v>
      </c>
      <c r="J193" s="159" t="str">
        <f>+VLOOKUP(E193,Participants!$A$1:$G$1449,7,FALSE)</f>
        <v>DEV1M</v>
      </c>
      <c r="K193" s="159">
        <f t="shared" si="5"/>
        <v>10</v>
      </c>
      <c r="L193" s="159"/>
    </row>
    <row r="194" spans="1:12" ht="17.100000000000001" customHeight="1">
      <c r="A194" s="187" t="s">
        <v>2</v>
      </c>
      <c r="B194" s="188">
        <v>32</v>
      </c>
      <c r="C194" s="189">
        <v>19.05</v>
      </c>
      <c r="D194" s="188">
        <v>8</v>
      </c>
      <c r="E194" s="190">
        <v>1163</v>
      </c>
      <c r="F194" s="191" t="str">
        <f>+VLOOKUP(E194,Participants!$A$1:$F$1449,2,FALSE)</f>
        <v>Liam Lawson</v>
      </c>
      <c r="G194" s="191" t="str">
        <f>+VLOOKUP(E194,Participants!$A$1:$F$1449,4,FALSE)</f>
        <v>SRT</v>
      </c>
      <c r="H194" s="191" t="str">
        <f>+VLOOKUP(E194,Participants!$A$1:$F$1449,5,FALSE)</f>
        <v>M</v>
      </c>
      <c r="I194" s="191">
        <f>+VLOOKUP(E194,Participants!$A$1:$F$1449,3,FALSE)</f>
        <v>2</v>
      </c>
      <c r="J194" s="191" t="str">
        <f>+VLOOKUP(E194,Participants!$A$1:$G$1449,7,FALSE)</f>
        <v>DEV1M</v>
      </c>
      <c r="K194" s="159">
        <f t="shared" si="5"/>
        <v>11</v>
      </c>
      <c r="L194" s="191"/>
    </row>
    <row r="195" spans="1:12" ht="17.100000000000001" customHeight="1">
      <c r="A195" s="161" t="s">
        <v>2</v>
      </c>
      <c r="B195" s="162">
        <v>30</v>
      </c>
      <c r="C195" s="162">
        <v>19.079999999999998</v>
      </c>
      <c r="D195" s="162">
        <v>8</v>
      </c>
      <c r="E195" s="165">
        <v>205</v>
      </c>
      <c r="F195" s="166" t="str">
        <f>+VLOOKUP(E195,Participants!$A$1:$F$1449,2,FALSE)</f>
        <v>Avery McKoy</v>
      </c>
      <c r="G195" s="166" t="str">
        <f>+VLOOKUP(E195,Participants!$A$1:$F$1449,4,FALSE)</f>
        <v>CDT</v>
      </c>
      <c r="H195" s="166" t="str">
        <f>+VLOOKUP(E195,Participants!$A$1:$F$1449,5,FALSE)</f>
        <v>M</v>
      </c>
      <c r="I195" s="166">
        <f>+VLOOKUP(E195,Participants!$A$1:$F$1449,3,FALSE)</f>
        <v>2</v>
      </c>
      <c r="J195" s="166" t="str">
        <f>+VLOOKUP(E195,Participants!$A$1:$G$1449,7,FALSE)</f>
        <v>DEV1M</v>
      </c>
      <c r="K195" s="159">
        <f t="shared" si="5"/>
        <v>12</v>
      </c>
      <c r="L195" s="166"/>
    </row>
    <row r="196" spans="1:12" ht="17.100000000000001" customHeight="1">
      <c r="A196" s="161" t="s">
        <v>2</v>
      </c>
      <c r="B196" s="162">
        <v>32</v>
      </c>
      <c r="C196" s="185">
        <v>19.079999999999998</v>
      </c>
      <c r="D196" s="162">
        <v>7</v>
      </c>
      <c r="E196" s="165">
        <v>562</v>
      </c>
      <c r="F196" s="166" t="str">
        <f>+VLOOKUP(E196,Participants!$A$1:$F$1449,2,FALSE)</f>
        <v>Roshan Senthilkumar</v>
      </c>
      <c r="G196" s="166" t="str">
        <f>+VLOOKUP(E196,Participants!$A$1:$F$1449,4,FALSE)</f>
        <v>STM</v>
      </c>
      <c r="H196" s="166" t="str">
        <f>+VLOOKUP(E196,Participants!$A$1:$F$1449,5,FALSE)</f>
        <v>M</v>
      </c>
      <c r="I196" s="166">
        <f>+VLOOKUP(E196,Participants!$A$1:$F$1449,3,FALSE)</f>
        <v>2</v>
      </c>
      <c r="J196" s="166" t="str">
        <f>+VLOOKUP(E196,Participants!$A$1:$G$1449,7,FALSE)</f>
        <v>DEV1M</v>
      </c>
      <c r="K196" s="159">
        <f t="shared" si="5"/>
        <v>13</v>
      </c>
      <c r="L196" s="166"/>
    </row>
    <row r="197" spans="1:12" ht="17.100000000000001" customHeight="1">
      <c r="A197" s="155" t="s">
        <v>2</v>
      </c>
      <c r="B197" s="156">
        <v>33</v>
      </c>
      <c r="C197" s="186">
        <v>19.09</v>
      </c>
      <c r="D197" s="156">
        <v>2</v>
      </c>
      <c r="E197" s="158">
        <v>1039</v>
      </c>
      <c r="F197" s="159" t="str">
        <f>+VLOOKUP(E197,Participants!$A$1:$F$1449,2,FALSE)</f>
        <v>Alex Weaver</v>
      </c>
      <c r="G197" s="159" t="str">
        <f>+VLOOKUP(E197,Participants!$A$1:$F$1449,4,FALSE)</f>
        <v>JFK</v>
      </c>
      <c r="H197" s="159" t="str">
        <f>+VLOOKUP(E197,Participants!$A$1:$F$1449,5,FALSE)</f>
        <v>M</v>
      </c>
      <c r="I197" s="159">
        <f>+VLOOKUP(E197,Participants!$A$1:$F$1449,3,FALSE)</f>
        <v>2</v>
      </c>
      <c r="J197" s="159" t="str">
        <f>+VLOOKUP(E197,Participants!$A$1:$G$1449,7,FALSE)</f>
        <v>DEV1M</v>
      </c>
      <c r="K197" s="159">
        <f t="shared" si="5"/>
        <v>14</v>
      </c>
      <c r="L197" s="159"/>
    </row>
    <row r="198" spans="1:12" ht="17.100000000000001" customHeight="1">
      <c r="A198" s="161" t="s">
        <v>2</v>
      </c>
      <c r="B198" s="162">
        <v>28</v>
      </c>
      <c r="C198" s="162">
        <v>19.22</v>
      </c>
      <c r="D198" s="162">
        <v>5</v>
      </c>
      <c r="E198" s="165">
        <v>853</v>
      </c>
      <c r="F198" s="166" t="str">
        <f>+VLOOKUP(E198,Participants!$A$1:$F$1449,2,FALSE)</f>
        <v>WILL LORENTZ</v>
      </c>
      <c r="G198" s="166" t="str">
        <f>+VLOOKUP(E198,Participants!$A$1:$F$1449,4,FALSE)</f>
        <v>SYL</v>
      </c>
      <c r="H198" s="166" t="str">
        <f>+VLOOKUP(E198,Participants!$A$1:$F$1449,5,FALSE)</f>
        <v>M</v>
      </c>
      <c r="I198" s="166">
        <f>+VLOOKUP(E198,Participants!$A$1:$F$1449,3,FALSE)</f>
        <v>0</v>
      </c>
      <c r="J198" s="166" t="str">
        <f>+VLOOKUP(E198,Participants!$A$1:$G$1449,7,FALSE)</f>
        <v>DEV1M</v>
      </c>
      <c r="K198" s="159">
        <f t="shared" si="5"/>
        <v>15</v>
      </c>
      <c r="L198" s="166"/>
    </row>
    <row r="199" spans="1:12" ht="17.100000000000001" customHeight="1">
      <c r="A199" s="161" t="s">
        <v>2</v>
      </c>
      <c r="B199" s="162">
        <v>30</v>
      </c>
      <c r="C199" s="162">
        <v>19.41</v>
      </c>
      <c r="D199" s="162">
        <v>7</v>
      </c>
      <c r="E199" s="165">
        <v>270</v>
      </c>
      <c r="F199" s="166" t="str">
        <f>+VLOOKUP(E199,Participants!$A$1:$F$1449,2,FALSE)</f>
        <v>Caleb Sutton</v>
      </c>
      <c r="G199" s="166" t="str">
        <f>+VLOOKUP(E199,Participants!$A$1:$F$1449,4,FALSE)</f>
        <v>NCA</v>
      </c>
      <c r="H199" s="166" t="str">
        <f>+VLOOKUP(E199,Participants!$A$1:$F$1449,5,FALSE)</f>
        <v>M</v>
      </c>
      <c r="I199" s="166">
        <f>+VLOOKUP(E199,Participants!$A$1:$F$1449,3,FALSE)</f>
        <v>2</v>
      </c>
      <c r="J199" s="166" t="str">
        <f>+VLOOKUP(E199,Participants!$A$1:$G$1449,7,FALSE)</f>
        <v>DEV1M</v>
      </c>
      <c r="K199" s="159">
        <f t="shared" si="5"/>
        <v>16</v>
      </c>
      <c r="L199" s="166"/>
    </row>
    <row r="200" spans="1:12" ht="17.100000000000001" customHeight="1">
      <c r="A200" s="155" t="s">
        <v>2</v>
      </c>
      <c r="B200" s="156">
        <v>31</v>
      </c>
      <c r="C200" s="156">
        <v>19.53</v>
      </c>
      <c r="D200" s="156">
        <v>5</v>
      </c>
      <c r="E200" s="158">
        <v>1171</v>
      </c>
      <c r="F200" s="159" t="str">
        <f>+VLOOKUP(E200,Participants!$A$1:$F$1449,2,FALSE)</f>
        <v>Sam Dumblosky</v>
      </c>
      <c r="G200" s="159" t="str">
        <f>+VLOOKUP(E200,Participants!$A$1:$F$1449,4,FALSE)</f>
        <v>SRT</v>
      </c>
      <c r="H200" s="159" t="str">
        <f>+VLOOKUP(E200,Participants!$A$1:$F$1449,5,FALSE)</f>
        <v>M</v>
      </c>
      <c r="I200" s="159">
        <f>+VLOOKUP(E200,Participants!$A$1:$F$1449,3,FALSE)</f>
        <v>2</v>
      </c>
      <c r="J200" s="159" t="str">
        <f>+VLOOKUP(E200,Participants!$A$1:$G$1449,7,FALSE)</f>
        <v>DEV1M</v>
      </c>
      <c r="K200" s="159">
        <f t="shared" si="5"/>
        <v>17</v>
      </c>
      <c r="L200" s="159"/>
    </row>
    <row r="201" spans="1:12" ht="17.100000000000001" customHeight="1">
      <c r="A201" s="161" t="s">
        <v>2</v>
      </c>
      <c r="B201" s="162">
        <v>32</v>
      </c>
      <c r="C201" s="185">
        <v>19.579999999999998</v>
      </c>
      <c r="D201" s="162">
        <v>2</v>
      </c>
      <c r="E201" s="165">
        <v>1343</v>
      </c>
      <c r="F201" s="166" t="str">
        <f>+VLOOKUP(E201,Participants!$A$1:$F$1449,2,FALSE)</f>
        <v>Wesley Black</v>
      </c>
      <c r="G201" s="166" t="str">
        <f>+VLOOKUP(E201,Participants!$A$1:$F$1449,4,FALSE)</f>
        <v>ECS</v>
      </c>
      <c r="H201" s="166" t="str">
        <f>+VLOOKUP(E201,Participants!$A$1:$F$1449,5,FALSE)</f>
        <v>M</v>
      </c>
      <c r="I201" s="166">
        <f>+VLOOKUP(E201,Participants!$A$1:$F$1449,3,FALSE)</f>
        <v>2</v>
      </c>
      <c r="J201" s="166" t="str">
        <f>+VLOOKUP(E201,Participants!$A$1:$G$1449,7,FALSE)</f>
        <v>DEV1M</v>
      </c>
      <c r="K201" s="159">
        <f t="shared" si="5"/>
        <v>18</v>
      </c>
      <c r="L201" s="166"/>
    </row>
    <row r="202" spans="1:12" ht="17.100000000000001" customHeight="1">
      <c r="A202" s="155" t="s">
        <v>2</v>
      </c>
      <c r="B202" s="156">
        <v>31</v>
      </c>
      <c r="C202" s="156">
        <v>19.64</v>
      </c>
      <c r="D202" s="156">
        <v>3</v>
      </c>
      <c r="E202" s="158">
        <v>964</v>
      </c>
      <c r="F202" s="159" t="str">
        <f>+VLOOKUP(E202,Participants!$A$1:$F$1449,2,FALSE)</f>
        <v>Isaiah Thomas</v>
      </c>
      <c r="G202" s="159" t="str">
        <f>+VLOOKUP(E202,Participants!$A$1:$F$1449,4,FALSE)</f>
        <v>BTA</v>
      </c>
      <c r="H202" s="159" t="str">
        <f>+VLOOKUP(E202,Participants!$A$1:$F$1449,5,FALSE)</f>
        <v>M</v>
      </c>
      <c r="I202" s="159">
        <f>+VLOOKUP(E202,Participants!$A$1:$F$1449,3,FALSE)</f>
        <v>2</v>
      </c>
      <c r="J202" s="159" t="str">
        <f>+VLOOKUP(E202,Participants!$A$1:$G$1449,7,FALSE)</f>
        <v>DEV1M</v>
      </c>
      <c r="K202" s="159">
        <f t="shared" si="5"/>
        <v>19</v>
      </c>
      <c r="L202" s="159"/>
    </row>
    <row r="203" spans="1:12" ht="17.100000000000001" customHeight="1">
      <c r="A203" s="161" t="s">
        <v>2</v>
      </c>
      <c r="B203" s="162">
        <v>32</v>
      </c>
      <c r="C203" s="185">
        <v>19.72</v>
      </c>
      <c r="D203" s="162">
        <v>4</v>
      </c>
      <c r="E203" s="165">
        <v>1159</v>
      </c>
      <c r="F203" s="166" t="str">
        <f>+VLOOKUP(E203,Participants!$A$1:$F$1449,2,FALSE)</f>
        <v>Evan Tulenko</v>
      </c>
      <c r="G203" s="166" t="str">
        <f>+VLOOKUP(E203,Participants!$A$1:$F$1449,4,FALSE)</f>
        <v>SRT</v>
      </c>
      <c r="H203" s="166" t="str">
        <f>+VLOOKUP(E203,Participants!$A$1:$F$1449,5,FALSE)</f>
        <v>M</v>
      </c>
      <c r="I203" s="166">
        <f>+VLOOKUP(E203,Participants!$A$1:$F$1449,3,FALSE)</f>
        <v>2</v>
      </c>
      <c r="J203" s="166" t="str">
        <f>+VLOOKUP(E203,Participants!$A$1:$G$1449,7,FALSE)</f>
        <v>DEV1M</v>
      </c>
      <c r="K203" s="159">
        <f t="shared" si="5"/>
        <v>20</v>
      </c>
      <c r="L203" s="166"/>
    </row>
    <row r="204" spans="1:12" ht="17.100000000000001" customHeight="1">
      <c r="A204" s="155" t="s">
        <v>2</v>
      </c>
      <c r="B204" s="156">
        <v>29</v>
      </c>
      <c r="C204" s="156">
        <v>20.03</v>
      </c>
      <c r="D204" s="156">
        <v>2</v>
      </c>
      <c r="E204" s="158">
        <v>429</v>
      </c>
      <c r="F204" s="159" t="str">
        <f>+VLOOKUP(E204,Participants!$A$1:$F$1449,2,FALSE)</f>
        <v>Ilya Belldina</v>
      </c>
      <c r="G204" s="159" t="str">
        <f>+VLOOKUP(E204,Participants!$A$1:$F$1449,4,FALSE)</f>
        <v>STL</v>
      </c>
      <c r="H204" s="159" t="str">
        <f>+VLOOKUP(E204,Participants!$A$1:$F$1449,5,FALSE)</f>
        <v>M</v>
      </c>
      <c r="I204" s="159">
        <f>+VLOOKUP(E204,Participants!$A$1:$F$1449,3,FALSE)</f>
        <v>1</v>
      </c>
      <c r="J204" s="159" t="str">
        <f>+VLOOKUP(E204,Participants!$A$1:$G$1449,7,FALSE)</f>
        <v>DEV1M</v>
      </c>
      <c r="K204" s="159">
        <f t="shared" si="5"/>
        <v>21</v>
      </c>
      <c r="L204" s="159"/>
    </row>
    <row r="205" spans="1:12" ht="17.100000000000001" customHeight="1">
      <c r="A205" s="161" t="s">
        <v>2</v>
      </c>
      <c r="B205" s="162">
        <v>30</v>
      </c>
      <c r="C205" s="162">
        <v>20.25</v>
      </c>
      <c r="D205" s="162">
        <v>6</v>
      </c>
      <c r="E205" s="165">
        <v>1046</v>
      </c>
      <c r="F205" s="166" t="str">
        <f>+VLOOKUP(E205,Participants!$A$1:$F$1449,2,FALSE)</f>
        <v>Mark Johnson</v>
      </c>
      <c r="G205" s="166" t="str">
        <f>+VLOOKUP(E205,Participants!$A$1:$F$1449,4,FALSE)</f>
        <v>JFK</v>
      </c>
      <c r="H205" s="166" t="str">
        <f>+VLOOKUP(E205,Participants!$A$1:$F$1449,5,FALSE)</f>
        <v>M</v>
      </c>
      <c r="I205" s="166">
        <f>+VLOOKUP(E205,Participants!$A$1:$F$1449,3,FALSE)</f>
        <v>1</v>
      </c>
      <c r="J205" s="166" t="str">
        <f>+VLOOKUP(E205,Participants!$A$1:$G$1449,7,FALSE)</f>
        <v>DEV1M</v>
      </c>
      <c r="K205" s="159">
        <f t="shared" si="5"/>
        <v>22</v>
      </c>
      <c r="L205" s="166"/>
    </row>
    <row r="206" spans="1:12" ht="17.100000000000001" customHeight="1">
      <c r="A206" s="161" t="s">
        <v>2</v>
      </c>
      <c r="B206" s="162">
        <v>28</v>
      </c>
      <c r="C206" s="162">
        <v>20.399999999999999</v>
      </c>
      <c r="D206" s="162">
        <v>2</v>
      </c>
      <c r="E206" s="165">
        <v>545</v>
      </c>
      <c r="F206" s="166" t="str">
        <f>+VLOOKUP(E206,Participants!$A$1:$F$1449,2,FALSE)</f>
        <v>Domenick Podkul</v>
      </c>
      <c r="G206" s="166" t="str">
        <f>+VLOOKUP(E206,Participants!$A$1:$F$1449,4,FALSE)</f>
        <v>STM</v>
      </c>
      <c r="H206" s="166" t="str">
        <f>+VLOOKUP(E206,Participants!$A$1:$F$1449,5,FALSE)</f>
        <v>M</v>
      </c>
      <c r="I206" s="166">
        <f>+VLOOKUP(E206,Participants!$A$1:$F$1449,3,FALSE)</f>
        <v>0</v>
      </c>
      <c r="J206" s="166" t="str">
        <f>+VLOOKUP(E206,Participants!$A$1:$G$1449,7,FALSE)</f>
        <v>DEV1M</v>
      </c>
      <c r="K206" s="159">
        <f t="shared" si="5"/>
        <v>23</v>
      </c>
      <c r="L206" s="166"/>
    </row>
    <row r="207" spans="1:12" ht="17.100000000000001" customHeight="1">
      <c r="A207" s="155" t="s">
        <v>2</v>
      </c>
      <c r="B207" s="156">
        <v>29</v>
      </c>
      <c r="C207" s="156">
        <v>20.65</v>
      </c>
      <c r="D207" s="156">
        <v>3</v>
      </c>
      <c r="E207" s="158">
        <v>210</v>
      </c>
      <c r="F207" s="159" t="str">
        <f>+VLOOKUP(E207,Participants!$A$1:$F$1449,2,FALSE)</f>
        <v>Joseph McCarthy</v>
      </c>
      <c r="G207" s="159" t="str">
        <f>+VLOOKUP(E207,Participants!$A$1:$F$1449,4,FALSE)</f>
        <v>CDT</v>
      </c>
      <c r="H207" s="159" t="str">
        <f>+VLOOKUP(E207,Participants!$A$1:$F$1449,5,FALSE)</f>
        <v>M</v>
      </c>
      <c r="I207" s="159">
        <f>+VLOOKUP(E207,Participants!$A$1:$F$1449,3,FALSE)</f>
        <v>1</v>
      </c>
      <c r="J207" s="159" t="str">
        <f>+VLOOKUP(E207,Participants!$A$1:$G$1449,7,FALSE)</f>
        <v>DEV1M</v>
      </c>
      <c r="K207" s="159">
        <f t="shared" si="5"/>
        <v>24</v>
      </c>
      <c r="L207" s="159"/>
    </row>
    <row r="208" spans="1:12" ht="17.100000000000001" customHeight="1">
      <c r="A208" s="161" t="s">
        <v>2</v>
      </c>
      <c r="B208" s="162">
        <v>28</v>
      </c>
      <c r="C208" s="162">
        <v>21.09</v>
      </c>
      <c r="D208" s="162">
        <v>6</v>
      </c>
      <c r="E208" s="165">
        <v>551</v>
      </c>
      <c r="F208" s="166" t="str">
        <f>+VLOOKUP(E208,Participants!$A$1:$F$1449,2,FALSE)</f>
        <v>Hudson Hitchings</v>
      </c>
      <c r="G208" s="166" t="str">
        <f>+VLOOKUP(E208,Participants!$A$1:$F$1449,4,FALSE)</f>
        <v>STM</v>
      </c>
      <c r="H208" s="166" t="str">
        <f>+VLOOKUP(E208,Participants!$A$1:$F$1449,5,FALSE)</f>
        <v>M</v>
      </c>
      <c r="I208" s="166">
        <f>+VLOOKUP(E208,Participants!$A$1:$F$1449,3,FALSE)</f>
        <v>0</v>
      </c>
      <c r="J208" s="166" t="str">
        <f>+VLOOKUP(E208,Participants!$A$1:$G$1449,7,FALSE)</f>
        <v>DEV1M</v>
      </c>
      <c r="K208" s="159">
        <f t="shared" si="5"/>
        <v>25</v>
      </c>
      <c r="L208" s="166"/>
    </row>
    <row r="209" spans="1:12" ht="17.100000000000001" customHeight="1">
      <c r="A209" s="155" t="s">
        <v>2</v>
      </c>
      <c r="B209" s="156">
        <v>31</v>
      </c>
      <c r="C209" s="156">
        <v>21.23</v>
      </c>
      <c r="D209" s="156">
        <v>8</v>
      </c>
      <c r="E209" s="158">
        <v>427</v>
      </c>
      <c r="F209" s="159" t="str">
        <f>+VLOOKUP(E209,Participants!$A$1:$F$1449,2,FALSE)</f>
        <v>Elijah Eckenrode</v>
      </c>
      <c r="G209" s="159" t="str">
        <f>+VLOOKUP(E209,Participants!$A$1:$F$1449,4,FALSE)</f>
        <v>STL</v>
      </c>
      <c r="H209" s="159" t="str">
        <f>+VLOOKUP(E209,Participants!$A$1:$F$1449,5,FALSE)</f>
        <v>M</v>
      </c>
      <c r="I209" s="159">
        <f>+VLOOKUP(E209,Participants!$A$1:$F$1449,3,FALSE)</f>
        <v>2</v>
      </c>
      <c r="J209" s="159" t="str">
        <f>+VLOOKUP(E209,Participants!$A$1:$G$1449,7,FALSE)</f>
        <v>DEV1M</v>
      </c>
      <c r="K209" s="159">
        <f t="shared" si="5"/>
        <v>26</v>
      </c>
      <c r="L209" s="159"/>
    </row>
    <row r="210" spans="1:12" ht="17.100000000000001" customHeight="1">
      <c r="A210" s="161" t="s">
        <v>2</v>
      </c>
      <c r="B210" s="162">
        <v>28</v>
      </c>
      <c r="C210" s="162">
        <v>21.41</v>
      </c>
      <c r="D210" s="162">
        <v>4</v>
      </c>
      <c r="E210" s="165">
        <v>898</v>
      </c>
      <c r="F210" s="166" t="str">
        <f>+VLOOKUP(E210,Participants!$A$1:$F$1449,2,FALSE)</f>
        <v>Simon Mutombo-Elomba</v>
      </c>
      <c r="G210" s="166" t="str">
        <f>+VLOOKUP(E210,Participants!$A$1:$F$1449,4,FALSE)</f>
        <v>MOSS</v>
      </c>
      <c r="H210" s="166" t="str">
        <f>+VLOOKUP(E210,Participants!$A$1:$F$1449,5,FALSE)</f>
        <v>M</v>
      </c>
      <c r="I210" s="166">
        <f>+VLOOKUP(E210,Participants!$A$1:$F$1449,3,FALSE)</f>
        <v>0</v>
      </c>
      <c r="J210" s="166" t="str">
        <f>+VLOOKUP(E210,Participants!$A$1:$G$1449,7,FALSE)</f>
        <v>DEV1M</v>
      </c>
      <c r="K210" s="159">
        <f t="shared" si="5"/>
        <v>27</v>
      </c>
      <c r="L210" s="166"/>
    </row>
    <row r="211" spans="1:12" ht="17.100000000000001" customHeight="1">
      <c r="A211" s="155" t="s">
        <v>2</v>
      </c>
      <c r="B211" s="156">
        <v>29</v>
      </c>
      <c r="C211" s="156">
        <v>21.41</v>
      </c>
      <c r="D211" s="156">
        <v>5</v>
      </c>
      <c r="E211" s="158">
        <v>890</v>
      </c>
      <c r="F211" s="159" t="str">
        <f>+VLOOKUP(E211,Participants!$A$1:$F$1449,2,FALSE)</f>
        <v>Jacob Nguyen</v>
      </c>
      <c r="G211" s="159" t="str">
        <f>+VLOOKUP(E211,Participants!$A$1:$F$1449,4,FALSE)</f>
        <v>MOSS</v>
      </c>
      <c r="H211" s="159" t="str">
        <f>+VLOOKUP(E211,Participants!$A$1:$F$1449,5,FALSE)</f>
        <v>M</v>
      </c>
      <c r="I211" s="159">
        <f>+VLOOKUP(E211,Participants!$A$1:$F$1449,3,FALSE)</f>
        <v>1</v>
      </c>
      <c r="J211" s="159" t="str">
        <f>+VLOOKUP(E211,Participants!$A$1:$G$1449,7,FALSE)</f>
        <v>DEV1M</v>
      </c>
      <c r="K211" s="159">
        <f t="shared" si="5"/>
        <v>28</v>
      </c>
      <c r="L211" s="159"/>
    </row>
    <row r="212" spans="1:12" ht="17.100000000000001" customHeight="1">
      <c r="A212" s="155" t="s">
        <v>2</v>
      </c>
      <c r="B212" s="156">
        <v>31</v>
      </c>
      <c r="C212" s="156">
        <v>21.47</v>
      </c>
      <c r="D212" s="156">
        <v>4</v>
      </c>
      <c r="E212" s="158">
        <v>269</v>
      </c>
      <c r="F212" s="159" t="str">
        <f>+VLOOKUP(E212,Participants!$A$1:$F$1449,2,FALSE)</f>
        <v>Auviere Ruffin</v>
      </c>
      <c r="G212" s="159" t="str">
        <f>+VLOOKUP(E212,Participants!$A$1:$F$1449,4,FALSE)</f>
        <v>NCA</v>
      </c>
      <c r="H212" s="159" t="str">
        <f>+VLOOKUP(E212,Participants!$A$1:$F$1449,5,FALSE)</f>
        <v>M</v>
      </c>
      <c r="I212" s="159">
        <f>+VLOOKUP(E212,Participants!$A$1:$F$1449,3,FALSE)</f>
        <v>2</v>
      </c>
      <c r="J212" s="159" t="str">
        <f>+VLOOKUP(E212,Participants!$A$1:$G$1449,7,FALSE)</f>
        <v>DEV1M</v>
      </c>
      <c r="K212" s="159">
        <f t="shared" si="5"/>
        <v>29</v>
      </c>
      <c r="L212" s="159"/>
    </row>
    <row r="213" spans="1:12" ht="17.100000000000001" customHeight="1">
      <c r="A213" s="161" t="s">
        <v>2</v>
      </c>
      <c r="B213" s="162">
        <v>30</v>
      </c>
      <c r="C213" s="162">
        <v>21.57</v>
      </c>
      <c r="D213" s="162">
        <v>3</v>
      </c>
      <c r="E213" s="165">
        <v>1160</v>
      </c>
      <c r="F213" s="166" t="str">
        <f>+VLOOKUP(E213,Participants!$A$1:$F$1449,2,FALSE)</f>
        <v>Hunter Peterson</v>
      </c>
      <c r="G213" s="166" t="str">
        <f>+VLOOKUP(E213,Participants!$A$1:$F$1449,4,FALSE)</f>
        <v>SRT</v>
      </c>
      <c r="H213" s="166" t="str">
        <f>+VLOOKUP(E213,Participants!$A$1:$F$1449,5,FALSE)</f>
        <v>M</v>
      </c>
      <c r="I213" s="166">
        <f>+VLOOKUP(E213,Participants!$A$1:$F$1449,3,FALSE)</f>
        <v>1</v>
      </c>
      <c r="J213" s="166" t="str">
        <f>+VLOOKUP(E213,Participants!$A$1:$G$1449,7,FALSE)</f>
        <v>DEV1M</v>
      </c>
      <c r="K213" s="159">
        <f t="shared" si="5"/>
        <v>30</v>
      </c>
      <c r="L213" s="166"/>
    </row>
    <row r="214" spans="1:12" ht="17.100000000000001" customHeight="1">
      <c r="A214" s="161" t="s">
        <v>2</v>
      </c>
      <c r="B214" s="162">
        <v>30</v>
      </c>
      <c r="C214" s="162">
        <v>21.68</v>
      </c>
      <c r="D214" s="162">
        <v>2</v>
      </c>
      <c r="E214" s="165">
        <v>271</v>
      </c>
      <c r="F214" s="166" t="str">
        <f>+VLOOKUP(E214,Participants!$A$1:$F$1449,2,FALSE)</f>
        <v>Coleman Joyce</v>
      </c>
      <c r="G214" s="166" t="str">
        <f>+VLOOKUP(E214,Participants!$A$1:$F$1449,4,FALSE)</f>
        <v>NCA</v>
      </c>
      <c r="H214" s="166" t="str">
        <f>+VLOOKUP(E214,Participants!$A$1:$F$1449,5,FALSE)</f>
        <v>M</v>
      </c>
      <c r="I214" s="166">
        <f>+VLOOKUP(E214,Participants!$A$1:$F$1449,3,FALSE)</f>
        <v>1</v>
      </c>
      <c r="J214" s="166" t="str">
        <f>+VLOOKUP(E214,Participants!$A$1:$G$1449,7,FALSE)</f>
        <v>DEV1M</v>
      </c>
      <c r="K214" s="159">
        <f t="shared" si="5"/>
        <v>31</v>
      </c>
      <c r="L214" s="166"/>
    </row>
    <row r="215" spans="1:12" ht="17.100000000000001" customHeight="1">
      <c r="A215" s="161" t="s">
        <v>2</v>
      </c>
      <c r="B215" s="162">
        <v>28</v>
      </c>
      <c r="C215" s="162">
        <v>21.78</v>
      </c>
      <c r="D215" s="162">
        <v>3</v>
      </c>
      <c r="E215" s="165">
        <v>998</v>
      </c>
      <c r="F215" s="166" t="str">
        <f>+VLOOKUP(E215,Participants!$A$1:$F$1449,2,FALSE)</f>
        <v>Wilder Sargent</v>
      </c>
      <c r="G215" s="166" t="str">
        <f>+VLOOKUP(E215,Participants!$A$1:$F$1449,4,FALSE)</f>
        <v>PHL</v>
      </c>
      <c r="H215" s="166" t="str">
        <f>+VLOOKUP(E215,Participants!$A$1:$F$1449,5,FALSE)</f>
        <v>M</v>
      </c>
      <c r="I215" s="166">
        <f>+VLOOKUP(E215,Participants!$A$1:$F$1449,3,FALSE)</f>
        <v>0</v>
      </c>
      <c r="J215" s="166" t="str">
        <f>+VLOOKUP(E215,Participants!$A$1:$G$1449,7,FALSE)</f>
        <v>DEV1M</v>
      </c>
      <c r="K215" s="159">
        <f t="shared" si="5"/>
        <v>32</v>
      </c>
      <c r="L215" s="166"/>
    </row>
    <row r="216" spans="1:12" ht="17.100000000000001" customHeight="1">
      <c r="A216" s="161" t="s">
        <v>2</v>
      </c>
      <c r="B216" s="162">
        <v>30</v>
      </c>
      <c r="C216" s="162">
        <v>21.85</v>
      </c>
      <c r="D216" s="162">
        <v>5</v>
      </c>
      <c r="E216" s="165">
        <v>1162</v>
      </c>
      <c r="F216" s="166" t="str">
        <f>+VLOOKUP(E216,Participants!$A$1:$F$1449,2,FALSE)</f>
        <v>Kellan Logan</v>
      </c>
      <c r="G216" s="166" t="str">
        <f>+VLOOKUP(E216,Participants!$A$1:$F$1449,4,FALSE)</f>
        <v>SRT</v>
      </c>
      <c r="H216" s="166" t="str">
        <f>+VLOOKUP(E216,Participants!$A$1:$F$1449,5,FALSE)</f>
        <v>M</v>
      </c>
      <c r="I216" s="166">
        <f>+VLOOKUP(E216,Participants!$A$1:$F$1449,3,FALSE)</f>
        <v>1</v>
      </c>
      <c r="J216" s="166" t="str">
        <f>+VLOOKUP(E216,Participants!$A$1:$G$1449,7,FALSE)</f>
        <v>DEV1M</v>
      </c>
      <c r="K216" s="159">
        <f t="shared" si="5"/>
        <v>33</v>
      </c>
      <c r="L216" s="166"/>
    </row>
    <row r="217" spans="1:12" ht="17.100000000000001" customHeight="1">
      <c r="A217" s="155" t="s">
        <v>2</v>
      </c>
      <c r="B217" s="156">
        <v>29</v>
      </c>
      <c r="C217" s="156">
        <v>22.02</v>
      </c>
      <c r="D217" s="156">
        <v>8</v>
      </c>
      <c r="E217" s="158">
        <v>173</v>
      </c>
      <c r="F217" s="159" t="str">
        <f>+VLOOKUP(E217,Participants!$A$1:$F$1449,2,FALSE)</f>
        <v>Gavin Heeb</v>
      </c>
      <c r="G217" s="159" t="str">
        <f>+VLOOKUP(E217,Participants!$A$1:$F$1449,4,FALSE)</f>
        <v>PHA</v>
      </c>
      <c r="H217" s="159" t="str">
        <f>+VLOOKUP(E217,Participants!$A$1:$F$1449,5,FALSE)</f>
        <v>M</v>
      </c>
      <c r="I217" s="159">
        <f>+VLOOKUP(E217,Participants!$A$1:$F$1449,3,FALSE)</f>
        <v>1</v>
      </c>
      <c r="J217" s="159" t="str">
        <f>+VLOOKUP(E217,Participants!$A$1:$G$1449,7,FALSE)</f>
        <v>DEV1M</v>
      </c>
      <c r="K217" s="159">
        <f t="shared" si="5"/>
        <v>34</v>
      </c>
      <c r="L217" s="159"/>
    </row>
    <row r="218" spans="1:12" ht="17.100000000000001" customHeight="1">
      <c r="A218" s="161" t="s">
        <v>2</v>
      </c>
      <c r="B218" s="162">
        <v>30</v>
      </c>
      <c r="C218" s="162">
        <v>22.41</v>
      </c>
      <c r="D218" s="162">
        <v>4</v>
      </c>
      <c r="E218" s="165">
        <v>1071</v>
      </c>
      <c r="F218" s="166" t="str">
        <f>+VLOOKUP(E218,Participants!$A$1:$F$1449,2,FALSE)</f>
        <v>Mario Stiehler</v>
      </c>
      <c r="G218" s="166" t="str">
        <f>+VLOOKUP(E218,Participants!$A$1:$F$1449,4,FALSE)</f>
        <v>JFK</v>
      </c>
      <c r="H218" s="166" t="str">
        <f>+VLOOKUP(E218,Participants!$A$1:$F$1449,5,FALSE)</f>
        <v>M</v>
      </c>
      <c r="I218" s="166">
        <f>+VLOOKUP(E218,Participants!$A$1:$F$1449,3,FALSE)</f>
        <v>1</v>
      </c>
      <c r="J218" s="166" t="str">
        <f>+VLOOKUP(E218,Participants!$A$1:$G$1449,7,FALSE)</f>
        <v>DEV1M</v>
      </c>
      <c r="K218" s="159">
        <f t="shared" si="5"/>
        <v>35</v>
      </c>
      <c r="L218" s="166"/>
    </row>
    <row r="219" spans="1:12" ht="17.100000000000001" customHeight="1">
      <c r="A219" s="155" t="s">
        <v>2</v>
      </c>
      <c r="B219" s="156">
        <v>29</v>
      </c>
      <c r="C219" s="156">
        <v>23.3</v>
      </c>
      <c r="D219" s="156">
        <v>1</v>
      </c>
      <c r="E219" s="158">
        <v>1157</v>
      </c>
      <c r="F219" s="159" t="str">
        <f>+VLOOKUP(E219,Participants!$A$1:$F$1449,2,FALSE)</f>
        <v>Cole Rivers</v>
      </c>
      <c r="G219" s="159" t="str">
        <f>+VLOOKUP(E219,Participants!$A$1:$F$1449,4,FALSE)</f>
        <v>SRT</v>
      </c>
      <c r="H219" s="159" t="str">
        <f>+VLOOKUP(E219,Participants!$A$1:$F$1449,5,FALSE)</f>
        <v>M</v>
      </c>
      <c r="I219" s="159">
        <f>+VLOOKUP(E219,Participants!$A$1:$F$1449,3,FALSE)</f>
        <v>1</v>
      </c>
      <c r="J219" s="159" t="str">
        <f>+VLOOKUP(E219,Participants!$A$1:$G$1449,7,FALSE)</f>
        <v>DEV1M</v>
      </c>
      <c r="K219" s="159">
        <f t="shared" si="5"/>
        <v>36</v>
      </c>
      <c r="L219" s="159"/>
    </row>
    <row r="220" spans="1:12" ht="17.100000000000001" customHeight="1">
      <c r="A220" s="155" t="s">
        <v>2</v>
      </c>
      <c r="B220" s="156">
        <v>29</v>
      </c>
      <c r="C220" s="156">
        <v>24.04</v>
      </c>
      <c r="D220" s="156">
        <v>4</v>
      </c>
      <c r="E220" s="158">
        <v>1167</v>
      </c>
      <c r="F220" s="159" t="str">
        <f>+VLOOKUP(E220,Participants!$A$1:$F$1449,2,FALSE)</f>
        <v>Russell Kidder</v>
      </c>
      <c r="G220" s="159" t="str">
        <f>+VLOOKUP(E220,Participants!$A$1:$F$1449,4,FALSE)</f>
        <v>SRT</v>
      </c>
      <c r="H220" s="159" t="str">
        <f>+VLOOKUP(E220,Participants!$A$1:$F$1449,5,FALSE)</f>
        <v>M</v>
      </c>
      <c r="I220" s="159">
        <f>+VLOOKUP(E220,Participants!$A$1:$F$1449,3,FALSE)</f>
        <v>1</v>
      </c>
      <c r="J220" s="159" t="str">
        <f>+VLOOKUP(E220,Participants!$A$1:$G$1449,7,FALSE)</f>
        <v>DEV1M</v>
      </c>
      <c r="K220" s="159">
        <f t="shared" si="5"/>
        <v>37</v>
      </c>
      <c r="L220" s="159"/>
    </row>
    <row r="221" spans="1:12" ht="17.100000000000001" customHeight="1">
      <c r="A221" s="155" t="s">
        <v>2</v>
      </c>
      <c r="B221" s="156">
        <v>29</v>
      </c>
      <c r="C221" s="156">
        <v>24.26</v>
      </c>
      <c r="D221" s="156">
        <v>7</v>
      </c>
      <c r="E221" s="158">
        <v>1158</v>
      </c>
      <c r="F221" s="159" t="str">
        <f>+VLOOKUP(E221,Participants!$A$1:$F$1449,2,FALSE)</f>
        <v>Colin Stack</v>
      </c>
      <c r="G221" s="159" t="str">
        <f>+VLOOKUP(E221,Participants!$A$1:$F$1449,4,FALSE)</f>
        <v>SRT</v>
      </c>
      <c r="H221" s="159" t="str">
        <f>+VLOOKUP(E221,Participants!$A$1:$F$1449,5,FALSE)</f>
        <v>M</v>
      </c>
      <c r="I221" s="159">
        <f>+VLOOKUP(E221,Participants!$A$1:$F$1449,3,FALSE)</f>
        <v>1</v>
      </c>
      <c r="J221" s="159" t="str">
        <f>+VLOOKUP(E221,Participants!$A$1:$G$1449,7,FALSE)</f>
        <v>DEV1M</v>
      </c>
      <c r="K221" s="159">
        <f t="shared" si="5"/>
        <v>38</v>
      </c>
      <c r="L221" s="159"/>
    </row>
    <row r="222" spans="1:12" ht="17.100000000000001" customHeight="1">
      <c r="A222" s="161" t="s">
        <v>2</v>
      </c>
      <c r="B222" s="162">
        <v>28</v>
      </c>
      <c r="C222" s="162">
        <v>25.04</v>
      </c>
      <c r="D222" s="162">
        <v>1</v>
      </c>
      <c r="E222" s="165">
        <v>892</v>
      </c>
      <c r="F222" s="166" t="str">
        <f>+VLOOKUP(E222,Participants!$A$1:$F$1449,2,FALSE)</f>
        <v>James Jordan</v>
      </c>
      <c r="G222" s="166" t="str">
        <f>+VLOOKUP(E222,Participants!$A$1:$F$1449,4,FALSE)</f>
        <v>MOSS</v>
      </c>
      <c r="H222" s="166" t="str">
        <f>+VLOOKUP(E222,Participants!$A$1:$F$1449,5,FALSE)</f>
        <v>M</v>
      </c>
      <c r="I222" s="166">
        <f>+VLOOKUP(E222,Participants!$A$1:$F$1449,3,FALSE)</f>
        <v>0</v>
      </c>
      <c r="J222" s="166" t="str">
        <f>+VLOOKUP(E222,Participants!$A$1:$G$1449,7,FALSE)</f>
        <v>DEV1M</v>
      </c>
      <c r="K222" s="159">
        <f t="shared" si="5"/>
        <v>39</v>
      </c>
      <c r="L222" s="166"/>
    </row>
    <row r="223" spans="1:12" ht="17.100000000000001" customHeight="1">
      <c r="A223" s="161" t="s">
        <v>2</v>
      </c>
      <c r="B223" s="162">
        <v>32</v>
      </c>
      <c r="C223" s="185">
        <v>25.09</v>
      </c>
      <c r="D223" s="162">
        <v>1</v>
      </c>
      <c r="E223" s="165">
        <v>850</v>
      </c>
      <c r="F223" s="166" t="str">
        <f>+VLOOKUP(E223,Participants!$A$1:$F$1449,2,FALSE)</f>
        <v>MAX BRENNAN</v>
      </c>
      <c r="G223" s="166" t="str">
        <f>+VLOOKUP(E223,Participants!$A$1:$F$1449,4,FALSE)</f>
        <v>SYL</v>
      </c>
      <c r="H223" s="166" t="str">
        <f>+VLOOKUP(E223,Participants!$A$1:$F$1449,5,FALSE)</f>
        <v>M</v>
      </c>
      <c r="I223" s="166">
        <f>+VLOOKUP(E223,Participants!$A$1:$F$1449,3,FALSE)</f>
        <v>2</v>
      </c>
      <c r="J223" s="166" t="str">
        <f>+VLOOKUP(E223,Participants!$A$1:$G$1449,7,FALSE)</f>
        <v>DEV1M</v>
      </c>
      <c r="K223" s="159">
        <f t="shared" si="5"/>
        <v>40</v>
      </c>
      <c r="L223" s="166"/>
    </row>
    <row r="224" spans="1:12" ht="17.100000000000001" customHeight="1">
      <c r="A224" s="161" t="s">
        <v>2</v>
      </c>
      <c r="B224" s="162">
        <v>28</v>
      </c>
      <c r="C224" s="162">
        <v>25.32</v>
      </c>
      <c r="D224" s="162">
        <v>8</v>
      </c>
      <c r="E224" s="165">
        <v>541</v>
      </c>
      <c r="F224" s="166" t="str">
        <f>+VLOOKUP(E224,Participants!$A$1:$F$1449,2,FALSE)</f>
        <v>Bubba O'Keefe</v>
      </c>
      <c r="G224" s="166" t="str">
        <f>+VLOOKUP(E224,Participants!$A$1:$F$1449,4,FALSE)</f>
        <v>STM</v>
      </c>
      <c r="H224" s="166" t="str">
        <f>+VLOOKUP(E224,Participants!$A$1:$F$1449,5,FALSE)</f>
        <v>M</v>
      </c>
      <c r="I224" s="166">
        <f>+VLOOKUP(E224,Participants!$A$1:$F$1449,3,FALSE)</f>
        <v>0</v>
      </c>
      <c r="J224" s="166" t="str">
        <f>+VLOOKUP(E224,Participants!$A$1:$G$1449,7,FALSE)</f>
        <v>DEV1M</v>
      </c>
      <c r="K224" s="159">
        <f t="shared" si="5"/>
        <v>41</v>
      </c>
      <c r="L224" s="166"/>
    </row>
    <row r="225" spans="1:12" ht="17.100000000000001" customHeight="1">
      <c r="A225" s="155" t="s">
        <v>2</v>
      </c>
      <c r="B225" s="156">
        <v>29</v>
      </c>
      <c r="C225" s="156">
        <v>26.04</v>
      </c>
      <c r="D225" s="156">
        <v>6</v>
      </c>
      <c r="E225" s="158">
        <v>1212</v>
      </c>
      <c r="F225" s="159" t="str">
        <f>+VLOOKUP(E225,Participants!$A$1:$F$1449,2,FALSE)</f>
        <v>Aidan Trettel</v>
      </c>
      <c r="G225" s="159" t="str">
        <f>+VLOOKUP(E225,Participants!$A$1:$F$1449,4,FALSE)</f>
        <v>JBS</v>
      </c>
      <c r="H225" s="159" t="str">
        <f>+VLOOKUP(E225,Participants!$A$1:$F$1449,5,FALSE)</f>
        <v>M</v>
      </c>
      <c r="I225" s="159">
        <f>+VLOOKUP(E225,Participants!$A$1:$F$1449,3,FALSE)</f>
        <v>1</v>
      </c>
      <c r="J225" s="159" t="str">
        <f>+VLOOKUP(E225,Participants!$A$1:$G$1449,7,FALSE)</f>
        <v>DEV1M</v>
      </c>
      <c r="K225" s="159">
        <f t="shared" si="5"/>
        <v>42</v>
      </c>
      <c r="L225" s="159"/>
    </row>
    <row r="226" spans="1:12" ht="17.100000000000001" customHeight="1">
      <c r="A226" s="161" t="s">
        <v>2</v>
      </c>
      <c r="B226" s="162">
        <v>28</v>
      </c>
      <c r="C226" s="162">
        <v>28.21</v>
      </c>
      <c r="D226" s="162">
        <v>7</v>
      </c>
      <c r="E226" s="165">
        <v>888</v>
      </c>
      <c r="F226" s="166" t="str">
        <f>+VLOOKUP(E226,Participants!$A$1:$F$1449,2,FALSE)</f>
        <v>Aahan Naik</v>
      </c>
      <c r="G226" s="166" t="str">
        <f>+VLOOKUP(E226,Participants!$A$1:$F$1449,4,FALSE)</f>
        <v>MOSS</v>
      </c>
      <c r="H226" s="166" t="str">
        <f>+VLOOKUP(E226,Participants!$A$1:$F$1449,5,FALSE)</f>
        <v>M</v>
      </c>
      <c r="I226" s="166">
        <f>+VLOOKUP(E226,Participants!$A$1:$F$1449,3,FALSE)</f>
        <v>0</v>
      </c>
      <c r="J226" s="166" t="str">
        <f>+VLOOKUP(E226,Participants!$A$1:$G$1449,7,FALSE)</f>
        <v>DEV1M</v>
      </c>
      <c r="K226" s="159">
        <f t="shared" si="5"/>
        <v>43</v>
      </c>
      <c r="L226" s="166"/>
    </row>
    <row r="227" spans="1:12" s="111" customFormat="1" ht="17.100000000000001" customHeight="1">
      <c r="A227" s="161"/>
      <c r="B227" s="162"/>
      <c r="C227" s="162"/>
      <c r="D227" s="162"/>
      <c r="E227" s="165"/>
      <c r="F227" s="166"/>
      <c r="G227" s="166"/>
      <c r="H227" s="166"/>
      <c r="I227" s="166"/>
      <c r="J227" s="166"/>
      <c r="K227" s="166"/>
      <c r="L227" s="166"/>
    </row>
    <row r="228" spans="1:12" ht="17.100000000000001" customHeight="1">
      <c r="A228" s="180" t="s">
        <v>2</v>
      </c>
      <c r="B228" s="184">
        <v>25</v>
      </c>
      <c r="C228" s="184">
        <v>15.02</v>
      </c>
      <c r="D228" s="184">
        <v>3</v>
      </c>
      <c r="E228" s="181">
        <v>1041</v>
      </c>
      <c r="F228" s="182" t="str">
        <f>+VLOOKUP(E228,Participants!$A$1:$F$1449,2,FALSE)</f>
        <v>Cooper Cincinnati</v>
      </c>
      <c r="G228" s="182" t="str">
        <f>+VLOOKUP(E228,Participants!$A$1:$F$1449,4,FALSE)</f>
        <v>JFK</v>
      </c>
      <c r="H228" s="182" t="str">
        <f>+VLOOKUP(E228,Participants!$A$1:$F$1449,5,FALSE)</f>
        <v>M</v>
      </c>
      <c r="I228" s="182">
        <f>+VLOOKUP(E228,Participants!$A$1:$F$1449,3,FALSE)</f>
        <v>4</v>
      </c>
      <c r="J228" s="182" t="str">
        <f>+VLOOKUP(E228,Participants!$A$1:$G$1449,7,FALSE)</f>
        <v>DEV2M</v>
      </c>
      <c r="K228" s="183">
        <v>1</v>
      </c>
      <c r="L228" s="183"/>
    </row>
    <row r="229" spans="1:12" ht="17.100000000000001" customHeight="1">
      <c r="A229" s="180" t="s">
        <v>2</v>
      </c>
      <c r="B229" s="184">
        <v>25</v>
      </c>
      <c r="C229" s="184">
        <v>15.06</v>
      </c>
      <c r="D229" s="184">
        <v>5</v>
      </c>
      <c r="E229" s="181">
        <v>4</v>
      </c>
      <c r="F229" s="182" t="str">
        <f>+VLOOKUP(E229,Participants!$A$1:$F$1449,2,FALSE)</f>
        <v>Max Radzvin</v>
      </c>
      <c r="G229" s="182" t="str">
        <f>+VLOOKUP(E229,Participants!$A$1:$F$1449,4,FALSE)</f>
        <v>BFS</v>
      </c>
      <c r="H229" s="182" t="str">
        <f>+VLOOKUP(E229,Participants!$A$1:$F$1449,5,FALSE)</f>
        <v>M</v>
      </c>
      <c r="I229" s="182">
        <f>+VLOOKUP(E229,Participants!$A$1:$F$1449,3,FALSE)</f>
        <v>3</v>
      </c>
      <c r="J229" s="182" t="str">
        <f>+VLOOKUP(E229,Participants!$A$1:$G$1449,7,FALSE)</f>
        <v>DEV2M</v>
      </c>
      <c r="K229" s="183">
        <f>K228+1</f>
        <v>2</v>
      </c>
      <c r="L229" s="183"/>
    </row>
    <row r="230" spans="1:12" ht="17.100000000000001" customHeight="1">
      <c r="A230" s="180" t="s">
        <v>2</v>
      </c>
      <c r="B230" s="184">
        <v>25</v>
      </c>
      <c r="C230" s="184">
        <v>15.3</v>
      </c>
      <c r="D230" s="184">
        <v>4</v>
      </c>
      <c r="E230" s="181">
        <v>111</v>
      </c>
      <c r="F230" s="182" t="str">
        <f>+VLOOKUP(E230,Participants!$A$1:$F$1449,2,FALSE)</f>
        <v>Tiernan McCullough</v>
      </c>
      <c r="G230" s="182" t="str">
        <f>+VLOOKUP(E230,Participants!$A$1:$F$1449,4,FALSE)</f>
        <v>JAM</v>
      </c>
      <c r="H230" s="182" t="str">
        <f>+VLOOKUP(E230,Participants!$A$1:$F$1449,5,FALSE)</f>
        <v>M</v>
      </c>
      <c r="I230" s="182">
        <f>+VLOOKUP(E230,Participants!$A$1:$F$1449,3,FALSE)</f>
        <v>4</v>
      </c>
      <c r="J230" s="182" t="str">
        <f>+VLOOKUP(E230,Participants!$A$1:$G$1449,7,FALSE)</f>
        <v>DEV2M</v>
      </c>
      <c r="K230" s="183">
        <f t="shared" ref="K230:K293" si="6">K229+1</f>
        <v>3</v>
      </c>
      <c r="L230" s="183"/>
    </row>
    <row r="231" spans="1:12" ht="17.100000000000001" customHeight="1">
      <c r="A231" s="180" t="s">
        <v>2</v>
      </c>
      <c r="B231" s="184">
        <v>25</v>
      </c>
      <c r="C231" s="184">
        <v>15.31</v>
      </c>
      <c r="D231" s="184">
        <v>2</v>
      </c>
      <c r="E231" s="181">
        <v>112</v>
      </c>
      <c r="F231" s="182" t="str">
        <f>+VLOOKUP(E231,Participants!$A$1:$F$1449,2,FALSE)</f>
        <v>Frankie Igrec</v>
      </c>
      <c r="G231" s="182" t="str">
        <f>+VLOOKUP(E231,Participants!$A$1:$F$1449,4,FALSE)</f>
        <v>JAM</v>
      </c>
      <c r="H231" s="182" t="str">
        <f>+VLOOKUP(E231,Participants!$A$1:$F$1449,5,FALSE)</f>
        <v>M</v>
      </c>
      <c r="I231" s="182">
        <f>+VLOOKUP(E231,Participants!$A$1:$F$1449,3,FALSE)</f>
        <v>4</v>
      </c>
      <c r="J231" s="182" t="str">
        <f>+VLOOKUP(E231,Participants!$A$1:$G$1449,7,FALSE)</f>
        <v>DEV2M</v>
      </c>
      <c r="K231" s="183">
        <f t="shared" si="6"/>
        <v>4</v>
      </c>
      <c r="L231" s="183"/>
    </row>
    <row r="232" spans="1:12" ht="17.100000000000001" customHeight="1">
      <c r="A232" s="180" t="s">
        <v>2</v>
      </c>
      <c r="B232" s="184">
        <v>25</v>
      </c>
      <c r="C232" s="184">
        <v>15.66</v>
      </c>
      <c r="D232" s="184">
        <v>8</v>
      </c>
      <c r="E232" s="181">
        <v>1261</v>
      </c>
      <c r="F232" s="182" t="str">
        <f>+VLOOKUP(E232,Participants!$A$1:$F$1449,2,FALSE)</f>
        <v>Pierro, Michael</v>
      </c>
      <c r="G232" s="182" t="str">
        <f>+VLOOKUP(E232,Participants!$A$1:$F$1449,4,FALSE)</f>
        <v>GRE</v>
      </c>
      <c r="H232" s="182" t="str">
        <f>+VLOOKUP(E232,Participants!$A$1:$F$1449,5,FALSE)</f>
        <v>M</v>
      </c>
      <c r="I232" s="182">
        <f>+VLOOKUP(E232,Participants!$A$1:$F$1449,3,FALSE)</f>
        <v>3</v>
      </c>
      <c r="J232" s="182" t="str">
        <f>+VLOOKUP(E232,Participants!$A$1:$G$1449,7,FALSE)</f>
        <v>DEV2M</v>
      </c>
      <c r="K232" s="183">
        <f t="shared" si="6"/>
        <v>5</v>
      </c>
      <c r="L232" s="183"/>
    </row>
    <row r="233" spans="1:12" ht="17.100000000000001" customHeight="1">
      <c r="A233" s="171" t="s">
        <v>2</v>
      </c>
      <c r="B233" s="172">
        <v>26</v>
      </c>
      <c r="C233" s="172">
        <v>15.68</v>
      </c>
      <c r="D233" s="172">
        <v>5</v>
      </c>
      <c r="E233" s="174">
        <v>1100</v>
      </c>
      <c r="F233" s="175" t="str">
        <f>+VLOOKUP(E233,Participants!$A$1:$F$1449,2,FALSE)</f>
        <v>Matthew Conley</v>
      </c>
      <c r="G233" s="175" t="str">
        <f>+VLOOKUP(E233,Participants!$A$1:$F$1449,4,FALSE)</f>
        <v>AAC</v>
      </c>
      <c r="H233" s="175" t="str">
        <f>+VLOOKUP(E233,Participants!$A$1:$F$1449,5,FALSE)</f>
        <v>M</v>
      </c>
      <c r="I233" s="175">
        <f>+VLOOKUP(E233,Participants!$A$1:$F$1449,3,FALSE)</f>
        <v>3</v>
      </c>
      <c r="J233" s="175" t="str">
        <f>+VLOOKUP(E233,Participants!$A$1:$G$1449,7,FALSE)</f>
        <v>DEV2M</v>
      </c>
      <c r="K233" s="183">
        <f t="shared" si="6"/>
        <v>6</v>
      </c>
      <c r="L233" s="176"/>
    </row>
    <row r="234" spans="1:12" ht="17.100000000000001" customHeight="1">
      <c r="A234" s="171" t="s">
        <v>2</v>
      </c>
      <c r="B234" s="172">
        <v>26</v>
      </c>
      <c r="C234" s="172">
        <v>15.87</v>
      </c>
      <c r="D234" s="172">
        <v>6</v>
      </c>
      <c r="E234" s="174">
        <v>176</v>
      </c>
      <c r="F234" s="175" t="str">
        <f>+VLOOKUP(E234,Participants!$A$1:$F$1449,2,FALSE)</f>
        <v xml:space="preserve">Ryan Snyder </v>
      </c>
      <c r="G234" s="175" t="str">
        <f>+VLOOKUP(E234,Participants!$A$1:$F$1449,4,FALSE)</f>
        <v>PHA</v>
      </c>
      <c r="H234" s="175" t="str">
        <f>+VLOOKUP(E234,Participants!$A$1:$F$1449,5,FALSE)</f>
        <v>M</v>
      </c>
      <c r="I234" s="175">
        <f>+VLOOKUP(E234,Participants!$A$1:$F$1449,3,FALSE)</f>
        <v>4</v>
      </c>
      <c r="J234" s="175" t="str">
        <f>+VLOOKUP(E234,Participants!$A$1:$G$1449,7,FALSE)</f>
        <v>DEV2M</v>
      </c>
      <c r="K234" s="183">
        <f t="shared" si="6"/>
        <v>7</v>
      </c>
      <c r="L234" s="176"/>
    </row>
    <row r="235" spans="1:12" ht="17.100000000000001" customHeight="1">
      <c r="A235" s="180" t="s">
        <v>2</v>
      </c>
      <c r="B235" s="184">
        <v>27</v>
      </c>
      <c r="C235" s="184">
        <v>16.190000000000001</v>
      </c>
      <c r="D235" s="184">
        <v>3</v>
      </c>
      <c r="E235" s="181">
        <v>208</v>
      </c>
      <c r="F235" s="182" t="str">
        <f>+VLOOKUP(E235,Participants!$A$1:$F$1449,2,FALSE)</f>
        <v>Jacob Wienand</v>
      </c>
      <c r="G235" s="182" t="str">
        <f>+VLOOKUP(E235,Participants!$A$1:$F$1449,4,FALSE)</f>
        <v>CDT</v>
      </c>
      <c r="H235" s="182" t="str">
        <f>+VLOOKUP(E235,Participants!$A$1:$F$1449,5,FALSE)</f>
        <v>M</v>
      </c>
      <c r="I235" s="182">
        <f>+VLOOKUP(E235,Participants!$A$1:$F$1449,3,FALSE)</f>
        <v>3</v>
      </c>
      <c r="J235" s="182" t="str">
        <f>+VLOOKUP(E235,Participants!$A$1:$G$1449,7,FALSE)</f>
        <v>DEV2M</v>
      </c>
      <c r="K235" s="183">
        <f t="shared" si="6"/>
        <v>8</v>
      </c>
      <c r="L235" s="183"/>
    </row>
    <row r="236" spans="1:12" ht="17.100000000000001" customHeight="1">
      <c r="A236" s="161" t="s">
        <v>2</v>
      </c>
      <c r="B236" s="162">
        <v>26</v>
      </c>
      <c r="C236" s="162">
        <v>16.2</v>
      </c>
      <c r="D236" s="162">
        <v>3</v>
      </c>
      <c r="E236" s="165">
        <v>8</v>
      </c>
      <c r="F236" s="166" t="str">
        <f>+VLOOKUP(E236,Participants!$A$1:$F$1449,2,FALSE)</f>
        <v>Colin Campbell</v>
      </c>
      <c r="G236" s="166" t="str">
        <f>+VLOOKUP(E236,Participants!$A$1:$F$1449,4,FALSE)</f>
        <v>BFS</v>
      </c>
      <c r="H236" s="166" t="str">
        <f>+VLOOKUP(E236,Participants!$A$1:$F$1449,5,FALSE)</f>
        <v>M</v>
      </c>
      <c r="I236" s="166">
        <f>+VLOOKUP(E236,Participants!$A$1:$F$1449,3,FALSE)</f>
        <v>4</v>
      </c>
      <c r="J236" s="166" t="str">
        <f>+VLOOKUP(E236,Participants!$A$1:$G$1449,7,FALSE)</f>
        <v>DEV2M</v>
      </c>
      <c r="K236" s="183">
        <f t="shared" si="6"/>
        <v>9</v>
      </c>
      <c r="L236" s="166"/>
    </row>
    <row r="237" spans="1:12" ht="17.100000000000001" customHeight="1">
      <c r="A237" s="161" t="s">
        <v>2</v>
      </c>
      <c r="B237" s="162">
        <v>26</v>
      </c>
      <c r="C237" s="162">
        <v>16.25</v>
      </c>
      <c r="D237" s="162">
        <v>4</v>
      </c>
      <c r="E237" s="165">
        <v>445</v>
      </c>
      <c r="F237" s="166" t="str">
        <f>+VLOOKUP(E237,Participants!$A$1:$F$1449,2,FALSE)</f>
        <v>Ronan Sipe</v>
      </c>
      <c r="G237" s="166" t="str">
        <f>+VLOOKUP(E237,Participants!$A$1:$F$1449,4,FALSE)</f>
        <v>STL</v>
      </c>
      <c r="H237" s="166" t="str">
        <f>+VLOOKUP(E237,Participants!$A$1:$F$1449,5,FALSE)</f>
        <v>M</v>
      </c>
      <c r="I237" s="166">
        <f>+VLOOKUP(E237,Participants!$A$1:$F$1449,3,FALSE)</f>
        <v>3</v>
      </c>
      <c r="J237" s="166" t="str">
        <f>+VLOOKUP(E237,Participants!$A$1:$G$1449,7,FALSE)</f>
        <v>DEV2M</v>
      </c>
      <c r="K237" s="183">
        <f t="shared" si="6"/>
        <v>10</v>
      </c>
      <c r="L237" s="166"/>
    </row>
    <row r="238" spans="1:12" ht="17.100000000000001" customHeight="1">
      <c r="A238" s="155" t="s">
        <v>2</v>
      </c>
      <c r="B238" s="156">
        <v>27</v>
      </c>
      <c r="C238" s="156">
        <v>16.260000000000002</v>
      </c>
      <c r="D238" s="156">
        <v>4</v>
      </c>
      <c r="E238" s="158">
        <v>689</v>
      </c>
      <c r="F238" s="159" t="str">
        <f>+VLOOKUP(E238,Participants!$A$1:$F$1449,2,FALSE)</f>
        <v>Andrew Spalvieri</v>
      </c>
      <c r="G238" s="159" t="str">
        <f>+VLOOKUP(E238,Participants!$A$1:$F$1449,4,FALSE)</f>
        <v>KIL</v>
      </c>
      <c r="H238" s="159" t="str">
        <f>+VLOOKUP(E238,Participants!$A$1:$F$1449,5,FALSE)</f>
        <v>M</v>
      </c>
      <c r="I238" s="159">
        <f>+VLOOKUP(E238,Participants!$A$1:$F$1449,3,FALSE)</f>
        <v>3</v>
      </c>
      <c r="J238" s="159" t="str">
        <f>+VLOOKUP(E238,Participants!$A$1:$G$1449,7,FALSE)</f>
        <v>DEV2M</v>
      </c>
      <c r="K238" s="183">
        <f t="shared" si="6"/>
        <v>11</v>
      </c>
      <c r="L238" s="159"/>
    </row>
    <row r="239" spans="1:12" ht="17.100000000000001" customHeight="1">
      <c r="A239" s="161" t="s">
        <v>2</v>
      </c>
      <c r="B239" s="162">
        <v>26</v>
      </c>
      <c r="C239" s="162">
        <v>16.309999999999999</v>
      </c>
      <c r="D239" s="162">
        <v>7</v>
      </c>
      <c r="E239" s="165">
        <v>3</v>
      </c>
      <c r="F239" s="166" t="str">
        <f>+VLOOKUP(E239,Participants!$A$1:$F$1449,2,FALSE)</f>
        <v>JJ McCabe</v>
      </c>
      <c r="G239" s="166" t="str">
        <f>+VLOOKUP(E239,Participants!$A$1:$F$1449,4,FALSE)</f>
        <v>BFS</v>
      </c>
      <c r="H239" s="166" t="str">
        <f>+VLOOKUP(E239,Participants!$A$1:$F$1449,5,FALSE)</f>
        <v>M</v>
      </c>
      <c r="I239" s="166">
        <f>+VLOOKUP(E239,Participants!$A$1:$F$1449,3,FALSE)</f>
        <v>3</v>
      </c>
      <c r="J239" s="166" t="str">
        <f>+VLOOKUP(E239,Participants!$A$1:$G$1449,7,FALSE)</f>
        <v>DEV2M</v>
      </c>
      <c r="K239" s="183">
        <f t="shared" si="6"/>
        <v>12</v>
      </c>
      <c r="L239" s="166"/>
    </row>
    <row r="240" spans="1:12" ht="17.100000000000001" customHeight="1">
      <c r="A240" s="155" t="s">
        <v>2</v>
      </c>
      <c r="B240" s="156">
        <v>25</v>
      </c>
      <c r="C240" s="156">
        <v>16.41</v>
      </c>
      <c r="D240" s="156">
        <v>7</v>
      </c>
      <c r="E240" s="158">
        <v>849</v>
      </c>
      <c r="F240" s="159" t="str">
        <f>+VLOOKUP(E240,Participants!$A$1:$F$1449,2,FALSE)</f>
        <v>JONATHAN WEGA</v>
      </c>
      <c r="G240" s="159" t="str">
        <f>+VLOOKUP(E240,Participants!$A$1:$F$1449,4,FALSE)</f>
        <v>SYL</v>
      </c>
      <c r="H240" s="159" t="str">
        <f>+VLOOKUP(E240,Participants!$A$1:$F$1449,5,FALSE)</f>
        <v>M</v>
      </c>
      <c r="I240" s="159">
        <f>+VLOOKUP(E240,Participants!$A$1:$F$1449,3,FALSE)</f>
        <v>4</v>
      </c>
      <c r="J240" s="159" t="str">
        <f>+VLOOKUP(E240,Participants!$A$1:$G$1449,7,FALSE)</f>
        <v>DEV2M</v>
      </c>
      <c r="K240" s="183">
        <f t="shared" si="6"/>
        <v>13</v>
      </c>
      <c r="L240" s="159"/>
    </row>
    <row r="241" spans="1:12" ht="17.100000000000001" customHeight="1">
      <c r="A241" s="161" t="s">
        <v>2</v>
      </c>
      <c r="B241" s="162">
        <v>26</v>
      </c>
      <c r="C241" s="162">
        <v>16.46</v>
      </c>
      <c r="D241" s="162">
        <v>1</v>
      </c>
      <c r="E241" s="165">
        <v>98</v>
      </c>
      <c r="F241" s="166" t="str">
        <f>+VLOOKUP(E241,Participants!$A$1:$F$1449,2,FALSE)</f>
        <v>Henrik Wright</v>
      </c>
      <c r="G241" s="166" t="str">
        <f>+VLOOKUP(E241,Participants!$A$1:$F$1449,4,FALSE)</f>
        <v>JAM</v>
      </c>
      <c r="H241" s="166" t="str">
        <f>+VLOOKUP(E241,Participants!$A$1:$F$1449,5,FALSE)</f>
        <v>M</v>
      </c>
      <c r="I241" s="166">
        <f>+VLOOKUP(E241,Participants!$A$1:$F$1449,3,FALSE)</f>
        <v>4</v>
      </c>
      <c r="J241" s="166" t="str">
        <f>+VLOOKUP(E241,Participants!$A$1:$G$1449,7,FALSE)</f>
        <v>DEV2M</v>
      </c>
      <c r="K241" s="183">
        <f t="shared" si="6"/>
        <v>14</v>
      </c>
      <c r="L241" s="166"/>
    </row>
    <row r="242" spans="1:12" ht="17.100000000000001" customHeight="1">
      <c r="A242" s="155" t="s">
        <v>2</v>
      </c>
      <c r="B242" s="156">
        <v>27</v>
      </c>
      <c r="C242" s="156">
        <v>16.46</v>
      </c>
      <c r="D242" s="156">
        <v>2</v>
      </c>
      <c r="E242" s="158">
        <v>1103</v>
      </c>
      <c r="F242" s="159" t="str">
        <f>+VLOOKUP(E242,Participants!$A$1:$F$1449,2,FALSE)</f>
        <v>Ryan Kerr</v>
      </c>
      <c r="G242" s="159" t="str">
        <f>+VLOOKUP(E242,Participants!$A$1:$F$1449,4,FALSE)</f>
        <v>AAC</v>
      </c>
      <c r="H242" s="159" t="str">
        <f>+VLOOKUP(E242,Participants!$A$1:$F$1449,5,FALSE)</f>
        <v>M</v>
      </c>
      <c r="I242" s="159">
        <f>+VLOOKUP(E242,Participants!$A$1:$F$1449,3,FALSE)</f>
        <v>4</v>
      </c>
      <c r="J242" s="159" t="str">
        <f>+VLOOKUP(E242,Participants!$A$1:$G$1449,7,FALSE)</f>
        <v>DEV2M</v>
      </c>
      <c r="K242" s="183">
        <f t="shared" si="6"/>
        <v>15</v>
      </c>
      <c r="L242" s="159"/>
    </row>
    <row r="243" spans="1:12" ht="17.100000000000001" customHeight="1">
      <c r="A243" s="155" t="s">
        <v>2</v>
      </c>
      <c r="B243" s="156">
        <v>25</v>
      </c>
      <c r="C243" s="156">
        <v>16.559999999999999</v>
      </c>
      <c r="D243" s="156">
        <v>6</v>
      </c>
      <c r="E243" s="158">
        <v>989</v>
      </c>
      <c r="F243" s="159" t="str">
        <f>+VLOOKUP(E243,Participants!$A$1:$F$1449,2,FALSE)</f>
        <v>Dashiell Sargent</v>
      </c>
      <c r="G243" s="159" t="str">
        <f>+VLOOKUP(E243,Participants!$A$1:$F$1449,4,FALSE)</f>
        <v>PHL</v>
      </c>
      <c r="H243" s="159" t="str">
        <f>+VLOOKUP(E243,Participants!$A$1:$F$1449,5,FALSE)</f>
        <v>M</v>
      </c>
      <c r="I243" s="159">
        <f>+VLOOKUP(E243,Participants!$A$1:$F$1449,3,FALSE)</f>
        <v>4</v>
      </c>
      <c r="J243" s="159" t="str">
        <f>+VLOOKUP(E243,Participants!$A$1:$G$1449,7,FALSE)</f>
        <v>DEV2M</v>
      </c>
      <c r="K243" s="183">
        <f t="shared" si="6"/>
        <v>16</v>
      </c>
      <c r="L243" s="159"/>
    </row>
    <row r="244" spans="1:12" ht="17.100000000000001" customHeight="1">
      <c r="A244" s="161" t="s">
        <v>2</v>
      </c>
      <c r="B244" s="162">
        <v>26</v>
      </c>
      <c r="C244" s="162">
        <v>16.57</v>
      </c>
      <c r="D244" s="162">
        <v>2</v>
      </c>
      <c r="E244" s="165">
        <v>925</v>
      </c>
      <c r="F244" s="166" t="str">
        <f>+VLOOKUP(E244,Participants!$A$1:$F$1449,2,FALSE)</f>
        <v>Will Waskiewicz</v>
      </c>
      <c r="G244" s="166" t="str">
        <f>+VLOOKUP(E244,Participants!$A$1:$F$1449,4,FALSE)</f>
        <v>BTA</v>
      </c>
      <c r="H244" s="166" t="str">
        <f>+VLOOKUP(E244,Participants!$A$1:$F$1449,5,FALSE)</f>
        <v>M</v>
      </c>
      <c r="I244" s="166">
        <f>+VLOOKUP(E244,Participants!$A$1:$F$1449,3,FALSE)</f>
        <v>4</v>
      </c>
      <c r="J244" s="166" t="str">
        <f>+VLOOKUP(E244,Participants!$A$1:$G$1449,7,FALSE)</f>
        <v>DEV2M</v>
      </c>
      <c r="K244" s="183">
        <f t="shared" si="6"/>
        <v>17</v>
      </c>
      <c r="L244" s="166"/>
    </row>
    <row r="245" spans="1:12" ht="17.100000000000001" customHeight="1">
      <c r="A245" s="155" t="s">
        <v>2</v>
      </c>
      <c r="B245" s="156">
        <v>27</v>
      </c>
      <c r="C245" s="156">
        <v>16.66</v>
      </c>
      <c r="D245" s="156">
        <v>5</v>
      </c>
      <c r="E245" s="158">
        <v>9</v>
      </c>
      <c r="F245" s="159" t="str">
        <f>+VLOOKUP(E245,Participants!$A$1:$F$1449,2,FALSE)</f>
        <v>Erik Lindenfelser</v>
      </c>
      <c r="G245" s="159" t="str">
        <f>+VLOOKUP(E245,Participants!$A$1:$F$1449,4,FALSE)</f>
        <v>BFS</v>
      </c>
      <c r="H245" s="159" t="str">
        <f>+VLOOKUP(E245,Participants!$A$1:$F$1449,5,FALSE)</f>
        <v>M</v>
      </c>
      <c r="I245" s="159">
        <f>+VLOOKUP(E245,Participants!$A$1:$F$1449,3,FALSE)</f>
        <v>4</v>
      </c>
      <c r="J245" s="159" t="str">
        <f>+VLOOKUP(E245,Participants!$A$1:$G$1449,7,FALSE)</f>
        <v>DEV2M</v>
      </c>
      <c r="K245" s="183">
        <f t="shared" si="6"/>
        <v>18</v>
      </c>
      <c r="L245" s="159"/>
    </row>
    <row r="246" spans="1:12" ht="17.100000000000001" customHeight="1">
      <c r="A246" s="161" t="s">
        <v>2</v>
      </c>
      <c r="B246" s="162">
        <v>39</v>
      </c>
      <c r="C246" s="185">
        <v>16.68</v>
      </c>
      <c r="D246" s="164">
        <v>4</v>
      </c>
      <c r="E246" s="165">
        <v>5</v>
      </c>
      <c r="F246" s="166" t="str">
        <f>+VLOOKUP(E246,Participants!$A$1:$F$1449,2,FALSE)</f>
        <v>Nicholas Schindler</v>
      </c>
      <c r="G246" s="166" t="str">
        <f>+VLOOKUP(E246,Participants!$A$1:$F$1449,4,FALSE)</f>
        <v>BFS</v>
      </c>
      <c r="H246" s="166" t="str">
        <f>+VLOOKUP(E246,Participants!$A$1:$F$1449,5,FALSE)</f>
        <v>M</v>
      </c>
      <c r="I246" s="166">
        <f>+VLOOKUP(E246,Participants!$A$1:$F$1449,3,FALSE)</f>
        <v>3</v>
      </c>
      <c r="J246" s="166" t="str">
        <f>+VLOOKUP(E246,Participants!$A$1:$G$1449,7,FALSE)</f>
        <v>DEV2M</v>
      </c>
      <c r="K246" s="183">
        <f t="shared" si="6"/>
        <v>19</v>
      </c>
      <c r="L246" s="170"/>
    </row>
    <row r="247" spans="1:12" ht="17.100000000000001" customHeight="1">
      <c r="A247" s="161" t="s">
        <v>2</v>
      </c>
      <c r="B247" s="162">
        <v>26</v>
      </c>
      <c r="C247" s="162">
        <v>16.829999999999998</v>
      </c>
      <c r="D247" s="162">
        <v>8</v>
      </c>
      <c r="E247" s="165">
        <v>423</v>
      </c>
      <c r="F247" s="166" t="str">
        <f>+VLOOKUP(E247,Participants!$A$1:$F$1449,2,FALSE)</f>
        <v>Caius Belldina</v>
      </c>
      <c r="G247" s="166" t="str">
        <f>+VLOOKUP(E247,Participants!$A$1:$F$1449,4,FALSE)</f>
        <v>STL</v>
      </c>
      <c r="H247" s="166" t="str">
        <f>+VLOOKUP(E247,Participants!$A$1:$F$1449,5,FALSE)</f>
        <v>M</v>
      </c>
      <c r="I247" s="166">
        <f>+VLOOKUP(E247,Participants!$A$1:$F$1449,3,FALSE)</f>
        <v>3</v>
      </c>
      <c r="J247" s="166" t="str">
        <f>+VLOOKUP(E247,Participants!$A$1:$G$1449,7,FALSE)</f>
        <v>DEV2M</v>
      </c>
      <c r="K247" s="183">
        <f t="shared" si="6"/>
        <v>20</v>
      </c>
      <c r="L247" s="166"/>
    </row>
    <row r="248" spans="1:12" ht="17.100000000000001" customHeight="1">
      <c r="A248" s="155" t="s">
        <v>2</v>
      </c>
      <c r="B248" s="156">
        <v>25</v>
      </c>
      <c r="C248" s="156">
        <v>16.850000000000001</v>
      </c>
      <c r="D248" s="156">
        <v>1</v>
      </c>
      <c r="E248" s="158">
        <v>991</v>
      </c>
      <c r="F248" s="159" t="str">
        <f>+VLOOKUP(E248,Participants!$A$1:$F$1449,2,FALSE)</f>
        <v>Jacob Boehm</v>
      </c>
      <c r="G248" s="159" t="str">
        <f>+VLOOKUP(E248,Participants!$A$1:$F$1449,4,FALSE)</f>
        <v>PHL</v>
      </c>
      <c r="H248" s="159" t="str">
        <f>+VLOOKUP(E248,Participants!$A$1:$F$1449,5,FALSE)</f>
        <v>M</v>
      </c>
      <c r="I248" s="159">
        <f>+VLOOKUP(E248,Participants!$A$1:$F$1449,3,FALSE)</f>
        <v>4</v>
      </c>
      <c r="J248" s="159" t="str">
        <f>+VLOOKUP(E248,Participants!$A$1:$G$1449,7,FALSE)</f>
        <v>DEV2M</v>
      </c>
      <c r="K248" s="183">
        <f t="shared" si="6"/>
        <v>21</v>
      </c>
      <c r="L248" s="159"/>
    </row>
    <row r="249" spans="1:12" ht="17.100000000000001" customHeight="1">
      <c r="A249" s="155" t="s">
        <v>2</v>
      </c>
      <c r="B249" s="156">
        <v>27</v>
      </c>
      <c r="C249" s="156">
        <v>16.87</v>
      </c>
      <c r="D249" s="156">
        <v>1</v>
      </c>
      <c r="E249" s="158">
        <v>1296</v>
      </c>
      <c r="F249" s="159" t="str">
        <f>+VLOOKUP(E249,Participants!$A$1:$F$1449,2,FALSE)</f>
        <v>Gerard Williams</v>
      </c>
      <c r="G249" s="159" t="str">
        <f>+VLOOKUP(E249,Participants!$A$1:$F$1449,4,FALSE)</f>
        <v>ECS</v>
      </c>
      <c r="H249" s="159" t="str">
        <f>+VLOOKUP(E249,Participants!$A$1:$F$1449,5,FALSE)</f>
        <v>M</v>
      </c>
      <c r="I249" s="159">
        <f>+VLOOKUP(E249,Participants!$A$1:$F$1449,3,FALSE)</f>
        <v>4</v>
      </c>
      <c r="J249" s="159" t="str">
        <f>+VLOOKUP(E249,Participants!$A$1:$G$1449,7,FALSE)</f>
        <v>DEV2M</v>
      </c>
      <c r="K249" s="183">
        <f t="shared" si="6"/>
        <v>22</v>
      </c>
      <c r="L249" s="159"/>
    </row>
    <row r="250" spans="1:12" ht="17.100000000000001" customHeight="1">
      <c r="A250" s="155" t="s">
        <v>2</v>
      </c>
      <c r="B250" s="156">
        <v>35</v>
      </c>
      <c r="C250" s="186">
        <v>16.95</v>
      </c>
      <c r="D250" s="156">
        <v>6</v>
      </c>
      <c r="E250" s="158">
        <v>12</v>
      </c>
      <c r="F250" s="159" t="str">
        <f>+VLOOKUP(E250,Participants!$A$1:$F$1449,2,FALSE)</f>
        <v>Tyler McCosby</v>
      </c>
      <c r="G250" s="159" t="str">
        <f>+VLOOKUP(E250,Participants!$A$1:$F$1449,4,FALSE)</f>
        <v>BFS</v>
      </c>
      <c r="H250" s="159" t="str">
        <f>+VLOOKUP(E250,Participants!$A$1:$F$1449,5,FALSE)</f>
        <v>M</v>
      </c>
      <c r="I250" s="159">
        <f>+VLOOKUP(E250,Participants!$A$1:$F$1449,3,FALSE)</f>
        <v>4</v>
      </c>
      <c r="J250" s="159" t="str">
        <f>+VLOOKUP(E250,Participants!$A$1:$G$1449,7,FALSE)</f>
        <v>DEV2M</v>
      </c>
      <c r="K250" s="183">
        <f t="shared" si="6"/>
        <v>23</v>
      </c>
      <c r="L250" s="159"/>
    </row>
    <row r="251" spans="1:12" ht="17.100000000000001" customHeight="1">
      <c r="A251" s="161" t="s">
        <v>2</v>
      </c>
      <c r="B251" s="162">
        <v>39</v>
      </c>
      <c r="C251" s="185">
        <v>17.03</v>
      </c>
      <c r="D251" s="164">
        <v>7</v>
      </c>
      <c r="E251" s="165">
        <v>707</v>
      </c>
      <c r="F251" s="166" t="str">
        <f>+VLOOKUP(E251,Participants!$A$1:$F$1449,2,FALSE)</f>
        <v>Andre Kolocouris</v>
      </c>
      <c r="G251" s="166" t="str">
        <f>+VLOOKUP(E251,Participants!$A$1:$F$1449,4,FALSE)</f>
        <v>HTS</v>
      </c>
      <c r="H251" s="166" t="str">
        <f>+VLOOKUP(E251,Participants!$A$1:$F$1449,5,FALSE)</f>
        <v>M</v>
      </c>
      <c r="I251" s="166">
        <f>+VLOOKUP(E251,Participants!$A$1:$F$1449,3,FALSE)</f>
        <v>3</v>
      </c>
      <c r="J251" s="166" t="str">
        <f>+VLOOKUP(E251,Participants!$A$1:$G$1449,7,FALSE)</f>
        <v>DEV2M</v>
      </c>
      <c r="K251" s="183">
        <f t="shared" si="6"/>
        <v>24</v>
      </c>
      <c r="L251" s="170"/>
    </row>
    <row r="252" spans="1:12" ht="17.100000000000001" customHeight="1">
      <c r="A252" s="161" t="s">
        <v>2</v>
      </c>
      <c r="B252" s="162">
        <v>36</v>
      </c>
      <c r="C252" s="185">
        <v>17.350000000000001</v>
      </c>
      <c r="D252" s="162">
        <v>2</v>
      </c>
      <c r="E252" s="165">
        <v>6</v>
      </c>
      <c r="F252" s="166" t="str">
        <f>+VLOOKUP(E252,Participants!$A$1:$F$1449,2,FALSE)</f>
        <v>Rylan Greene</v>
      </c>
      <c r="G252" s="166" t="str">
        <f>+VLOOKUP(E252,Participants!$A$1:$F$1449,4,FALSE)</f>
        <v>BFS</v>
      </c>
      <c r="H252" s="166" t="str">
        <f>+VLOOKUP(E252,Participants!$A$1:$F$1449,5,FALSE)</f>
        <v>M</v>
      </c>
      <c r="I252" s="166">
        <f>+VLOOKUP(E252,Participants!$A$1:$F$1449,3,FALSE)</f>
        <v>3</v>
      </c>
      <c r="J252" s="166" t="str">
        <f>+VLOOKUP(E252,Participants!$A$1:$G$1449,7,FALSE)</f>
        <v>DEV2M</v>
      </c>
      <c r="K252" s="183">
        <f t="shared" si="6"/>
        <v>25</v>
      </c>
      <c r="L252" s="166"/>
    </row>
    <row r="253" spans="1:12" ht="17.100000000000001" customHeight="1">
      <c r="A253" s="161" t="s">
        <v>2</v>
      </c>
      <c r="B253" s="162">
        <v>38</v>
      </c>
      <c r="C253" s="185">
        <v>17.41</v>
      </c>
      <c r="D253" s="164">
        <v>6</v>
      </c>
      <c r="E253" s="165">
        <v>709</v>
      </c>
      <c r="F253" s="166" t="str">
        <f>+VLOOKUP(E253,Participants!$A$1:$F$1449,2,FALSE)</f>
        <v>Christian Gill</v>
      </c>
      <c r="G253" s="166" t="str">
        <f>+VLOOKUP(E253,Participants!$A$1:$F$1449,4,FALSE)</f>
        <v>HTS</v>
      </c>
      <c r="H253" s="166" t="str">
        <f>+VLOOKUP(E253,Participants!$A$1:$F$1449,5,FALSE)</f>
        <v>M</v>
      </c>
      <c r="I253" s="166">
        <f>+VLOOKUP(E253,Participants!$A$1:$F$1449,3,FALSE)</f>
        <v>4</v>
      </c>
      <c r="J253" s="166" t="str">
        <f>+VLOOKUP(E253,Participants!$A$1:$G$1449,7,FALSE)</f>
        <v>DEV2M</v>
      </c>
      <c r="K253" s="183">
        <f t="shared" si="6"/>
        <v>26</v>
      </c>
      <c r="L253" s="170"/>
    </row>
    <row r="254" spans="1:12" ht="17.100000000000001" customHeight="1">
      <c r="A254" s="155" t="s">
        <v>2</v>
      </c>
      <c r="B254" s="156">
        <v>35</v>
      </c>
      <c r="C254" s="186">
        <v>17.46</v>
      </c>
      <c r="D254" s="156">
        <v>8</v>
      </c>
      <c r="E254" s="158">
        <v>1217</v>
      </c>
      <c r="F254" s="159" t="str">
        <f>+VLOOKUP(E254,Participants!$A$1:$F$1449,2,FALSE)</f>
        <v>Gavin Galket</v>
      </c>
      <c r="G254" s="159" t="str">
        <f>+VLOOKUP(E254,Participants!$A$1:$F$1449,4,FALSE)</f>
        <v>JBS</v>
      </c>
      <c r="H254" s="159" t="str">
        <f>+VLOOKUP(E254,Participants!$A$1:$F$1449,5,FALSE)</f>
        <v>M</v>
      </c>
      <c r="I254" s="159">
        <f>+VLOOKUP(E254,Participants!$A$1:$F$1449,3,FALSE)</f>
        <v>4</v>
      </c>
      <c r="J254" s="159" t="str">
        <f>+VLOOKUP(E254,Participants!$A$1:$G$1449,7,FALSE)</f>
        <v>DEV2M</v>
      </c>
      <c r="K254" s="183">
        <f t="shared" si="6"/>
        <v>27</v>
      </c>
      <c r="L254" s="159"/>
    </row>
    <row r="255" spans="1:12" ht="17.100000000000001" customHeight="1">
      <c r="A255" s="161" t="s">
        <v>2</v>
      </c>
      <c r="B255" s="162">
        <v>39</v>
      </c>
      <c r="C255" s="185">
        <v>17.61</v>
      </c>
      <c r="D255" s="164">
        <v>6</v>
      </c>
      <c r="E255" s="165">
        <v>1070</v>
      </c>
      <c r="F255" s="166" t="str">
        <f>+VLOOKUP(E255,Participants!$A$1:$F$1449,2,FALSE)</f>
        <v>JJ Bieranowsji</v>
      </c>
      <c r="G255" s="166" t="str">
        <f>+VLOOKUP(E255,Participants!$A$1:$F$1449,4,FALSE)</f>
        <v>JFK</v>
      </c>
      <c r="H255" s="166" t="str">
        <f>+VLOOKUP(E255,Participants!$A$1:$F$1449,5,FALSE)</f>
        <v>M</v>
      </c>
      <c r="I255" s="166">
        <f>+VLOOKUP(E255,Participants!$A$1:$F$1449,3,FALSE)</f>
        <v>4</v>
      </c>
      <c r="J255" s="166" t="str">
        <f>+VLOOKUP(E255,Participants!$A$1:$G$1449,7,FALSE)</f>
        <v>DEV2M</v>
      </c>
      <c r="K255" s="183">
        <f t="shared" si="6"/>
        <v>28</v>
      </c>
      <c r="L255" s="170"/>
    </row>
    <row r="256" spans="1:12" ht="17.100000000000001" customHeight="1">
      <c r="A256" s="155" t="s">
        <v>2</v>
      </c>
      <c r="B256" s="156">
        <v>37</v>
      </c>
      <c r="C256" s="186">
        <v>17.690000000000001</v>
      </c>
      <c r="D256" s="156">
        <v>1</v>
      </c>
      <c r="E256" s="158">
        <v>706</v>
      </c>
      <c r="F256" s="159" t="str">
        <f>+VLOOKUP(E256,Participants!$A$1:$F$1449,2,FALSE)</f>
        <v>Alexander Smith</v>
      </c>
      <c r="G256" s="159" t="str">
        <f>+VLOOKUP(E256,Participants!$A$1:$F$1449,4,FALSE)</f>
        <v>HTS</v>
      </c>
      <c r="H256" s="159" t="str">
        <f>+VLOOKUP(E256,Participants!$A$1:$F$1449,5,FALSE)</f>
        <v>M</v>
      </c>
      <c r="I256" s="159">
        <f>+VLOOKUP(E256,Participants!$A$1:$F$1449,3,FALSE)</f>
        <v>4</v>
      </c>
      <c r="J256" s="159" t="str">
        <f>+VLOOKUP(E256,Participants!$A$1:$G$1449,7,FALSE)</f>
        <v>DEV2M</v>
      </c>
      <c r="K256" s="183">
        <f t="shared" si="6"/>
        <v>29</v>
      </c>
      <c r="L256" s="159"/>
    </row>
    <row r="257" spans="1:12" ht="17.100000000000001" customHeight="1">
      <c r="A257" s="155" t="s">
        <v>2</v>
      </c>
      <c r="B257" s="156">
        <v>27</v>
      </c>
      <c r="C257" s="156">
        <v>17.71</v>
      </c>
      <c r="D257" s="156">
        <v>6</v>
      </c>
      <c r="E257" s="158">
        <v>1293</v>
      </c>
      <c r="F257" s="159" t="str">
        <f>+VLOOKUP(E257,Participants!$A$1:$F$1449,2,FALSE)</f>
        <v>Ari Paris</v>
      </c>
      <c r="G257" s="159" t="str">
        <f>+VLOOKUP(E257,Participants!$A$1:$F$1449,4,FALSE)</f>
        <v>ECS</v>
      </c>
      <c r="H257" s="159" t="str">
        <f>+VLOOKUP(E257,Participants!$A$1:$F$1449,5,FALSE)</f>
        <v>M</v>
      </c>
      <c r="I257" s="159">
        <f>+VLOOKUP(E257,Participants!$A$1:$F$1449,3,FALSE)</f>
        <v>4</v>
      </c>
      <c r="J257" s="159" t="str">
        <f>+VLOOKUP(E257,Participants!$A$1:$G$1449,7,FALSE)</f>
        <v>DEV2M</v>
      </c>
      <c r="K257" s="183">
        <f t="shared" si="6"/>
        <v>30</v>
      </c>
      <c r="L257" s="159"/>
    </row>
    <row r="258" spans="1:12" ht="17.100000000000001" customHeight="1">
      <c r="A258" s="155" t="s">
        <v>2</v>
      </c>
      <c r="B258" s="156">
        <v>37</v>
      </c>
      <c r="C258" s="186">
        <v>17.71</v>
      </c>
      <c r="D258" s="156">
        <v>3</v>
      </c>
      <c r="E258" s="158">
        <v>897</v>
      </c>
      <c r="F258" s="159" t="str">
        <f>+VLOOKUP(E258,Participants!$A$1:$F$1449,2,FALSE)</f>
        <v>Noah Simone</v>
      </c>
      <c r="G258" s="159" t="str">
        <f>+VLOOKUP(E258,Participants!$A$1:$F$1449,4,FALSE)</f>
        <v>MOSS</v>
      </c>
      <c r="H258" s="159" t="str">
        <f>+VLOOKUP(E258,Participants!$A$1:$F$1449,5,FALSE)</f>
        <v>M</v>
      </c>
      <c r="I258" s="159">
        <f>+VLOOKUP(E258,Participants!$A$1:$F$1449,3,FALSE)</f>
        <v>3</v>
      </c>
      <c r="J258" s="159" t="str">
        <f>+VLOOKUP(E258,Participants!$A$1:$G$1449,7,FALSE)</f>
        <v>DEV2M</v>
      </c>
      <c r="K258" s="183">
        <f t="shared" si="6"/>
        <v>31</v>
      </c>
      <c r="L258" s="159"/>
    </row>
    <row r="259" spans="1:12" ht="17.100000000000001" customHeight="1">
      <c r="A259" s="155" t="s">
        <v>2</v>
      </c>
      <c r="B259" s="156">
        <v>35</v>
      </c>
      <c r="C259" s="186">
        <v>17.72</v>
      </c>
      <c r="D259" s="156">
        <v>2</v>
      </c>
      <c r="E259" s="158">
        <v>851</v>
      </c>
      <c r="F259" s="159" t="str">
        <f>+VLOOKUP(E259,Participants!$A$1:$F$1449,2,FALSE)</f>
        <v>MAX GOOB</v>
      </c>
      <c r="G259" s="159" t="str">
        <f>+VLOOKUP(E259,Participants!$A$1:$F$1449,4,FALSE)</f>
        <v>SYL</v>
      </c>
      <c r="H259" s="159" t="str">
        <f>+VLOOKUP(E259,Participants!$A$1:$F$1449,5,FALSE)</f>
        <v>M</v>
      </c>
      <c r="I259" s="159">
        <f>+VLOOKUP(E259,Participants!$A$1:$F$1449,3,FALSE)</f>
        <v>4</v>
      </c>
      <c r="J259" s="159" t="str">
        <f>+VLOOKUP(E259,Participants!$A$1:$G$1449,7,FALSE)</f>
        <v>DEV2M</v>
      </c>
      <c r="K259" s="183">
        <f t="shared" si="6"/>
        <v>32</v>
      </c>
      <c r="L259" s="159"/>
    </row>
    <row r="260" spans="1:12" ht="17.100000000000001" customHeight="1">
      <c r="A260" s="155" t="s">
        <v>2</v>
      </c>
      <c r="B260" s="156">
        <v>27</v>
      </c>
      <c r="C260" s="156">
        <v>17.739999999999998</v>
      </c>
      <c r="D260" s="156">
        <v>7</v>
      </c>
      <c r="E260" s="158">
        <v>175</v>
      </c>
      <c r="F260" s="159" t="str">
        <f>+VLOOKUP(E260,Participants!$A$1:$F$1449,2,FALSE)</f>
        <v xml:space="preserve">Liam Jones </v>
      </c>
      <c r="G260" s="159" t="str">
        <f>+VLOOKUP(E260,Participants!$A$1:$F$1449,4,FALSE)</f>
        <v>PHA</v>
      </c>
      <c r="H260" s="159" t="str">
        <f>+VLOOKUP(E260,Participants!$A$1:$F$1449,5,FALSE)</f>
        <v>M</v>
      </c>
      <c r="I260" s="159">
        <f>+VLOOKUP(E260,Participants!$A$1:$F$1449,3,FALSE)</f>
        <v>3</v>
      </c>
      <c r="J260" s="159" t="str">
        <f>+VLOOKUP(E260,Participants!$A$1:$G$1449,7,FALSE)</f>
        <v>DEV2M</v>
      </c>
      <c r="K260" s="183">
        <f t="shared" si="6"/>
        <v>33</v>
      </c>
      <c r="L260" s="159"/>
    </row>
    <row r="261" spans="1:12" ht="17.100000000000001" customHeight="1">
      <c r="A261" s="161" t="s">
        <v>2</v>
      </c>
      <c r="B261" s="162">
        <v>40</v>
      </c>
      <c r="C261" s="185">
        <v>17.739999999999998</v>
      </c>
      <c r="D261" s="164">
        <v>4</v>
      </c>
      <c r="E261" s="165">
        <v>1048</v>
      </c>
      <c r="F261" s="166" t="str">
        <f>+VLOOKUP(E261,Participants!$A$1:$F$1449,2,FALSE)</f>
        <v>Oliver Bodart</v>
      </c>
      <c r="G261" s="166" t="str">
        <f>+VLOOKUP(E261,Participants!$A$1:$F$1449,4,FALSE)</f>
        <v>JFK</v>
      </c>
      <c r="H261" s="166" t="str">
        <f>+VLOOKUP(E261,Participants!$A$1:$F$1449,5,FALSE)</f>
        <v>M</v>
      </c>
      <c r="I261" s="166">
        <f>+VLOOKUP(E261,Participants!$A$1:$F$1449,3,FALSE)</f>
        <v>4</v>
      </c>
      <c r="J261" s="166" t="str">
        <f>+VLOOKUP(E261,Participants!$A$1:$G$1449,7,FALSE)</f>
        <v>DEV2M</v>
      </c>
      <c r="K261" s="183">
        <f t="shared" si="6"/>
        <v>34</v>
      </c>
      <c r="L261" s="170"/>
    </row>
    <row r="262" spans="1:12" ht="17.100000000000001" customHeight="1">
      <c r="A262" s="161" t="s">
        <v>2</v>
      </c>
      <c r="B262" s="162">
        <v>34</v>
      </c>
      <c r="C262" s="185">
        <v>17.77</v>
      </c>
      <c r="D262" s="162">
        <v>8</v>
      </c>
      <c r="E262" s="165">
        <v>1045</v>
      </c>
      <c r="F262" s="166" t="str">
        <f>+VLOOKUP(E262,Participants!$A$1:$F$1449,2,FALSE)</f>
        <v>Luca Mariana</v>
      </c>
      <c r="G262" s="166" t="str">
        <f>+VLOOKUP(E262,Participants!$A$1:$F$1449,4,FALSE)</f>
        <v>JFK</v>
      </c>
      <c r="H262" s="166" t="str">
        <f>+VLOOKUP(E262,Participants!$A$1:$F$1449,5,FALSE)</f>
        <v>M</v>
      </c>
      <c r="I262" s="166">
        <f>+VLOOKUP(E262,Participants!$A$1:$F$1449,3,FALSE)</f>
        <v>3</v>
      </c>
      <c r="J262" s="166" t="str">
        <f>+VLOOKUP(E262,Participants!$A$1:$G$1449,7,FALSE)</f>
        <v>DEV2M</v>
      </c>
      <c r="K262" s="183">
        <f t="shared" si="6"/>
        <v>35</v>
      </c>
      <c r="L262" s="166"/>
    </row>
    <row r="263" spans="1:12" ht="17.100000000000001" customHeight="1">
      <c r="A263" s="161" t="s">
        <v>2</v>
      </c>
      <c r="B263" s="162">
        <v>36</v>
      </c>
      <c r="C263" s="185">
        <v>17.84</v>
      </c>
      <c r="D263" s="162">
        <v>8</v>
      </c>
      <c r="E263" s="165">
        <v>209</v>
      </c>
      <c r="F263" s="166" t="str">
        <f>+VLOOKUP(E263,Participants!$A$1:$F$1449,2,FALSE)</f>
        <v>John Howe</v>
      </c>
      <c r="G263" s="166" t="str">
        <f>+VLOOKUP(E263,Participants!$A$1:$F$1449,4,FALSE)</f>
        <v>CDT</v>
      </c>
      <c r="H263" s="166" t="str">
        <f>+VLOOKUP(E263,Participants!$A$1:$F$1449,5,FALSE)</f>
        <v>M</v>
      </c>
      <c r="I263" s="166">
        <f>+VLOOKUP(E263,Participants!$A$1:$F$1449,3,FALSE)</f>
        <v>3</v>
      </c>
      <c r="J263" s="166" t="str">
        <f>+VLOOKUP(E263,Participants!$A$1:$G$1449,7,FALSE)</f>
        <v>DEV2M</v>
      </c>
      <c r="K263" s="183">
        <f t="shared" si="6"/>
        <v>36</v>
      </c>
      <c r="L263" s="166"/>
    </row>
    <row r="264" spans="1:12" ht="17.100000000000001" customHeight="1">
      <c r="A264" s="155" t="s">
        <v>2</v>
      </c>
      <c r="B264" s="156">
        <v>37</v>
      </c>
      <c r="C264" s="186">
        <v>17.920000000000002</v>
      </c>
      <c r="D264" s="156">
        <v>2</v>
      </c>
      <c r="E264" s="158">
        <v>802</v>
      </c>
      <c r="F264" s="159" t="str">
        <f>+VLOOKUP(E264,Participants!$A$1:$F$1449,2,FALSE)</f>
        <v>Carter Cizauskas</v>
      </c>
      <c r="G264" s="159" t="str">
        <f>+VLOOKUP(E264,Participants!$A$1:$F$1449,4,FALSE)</f>
        <v>GAB</v>
      </c>
      <c r="H264" s="159" t="str">
        <f>+VLOOKUP(E264,Participants!$A$1:$F$1449,5,FALSE)</f>
        <v>M</v>
      </c>
      <c r="I264" s="159">
        <f>+VLOOKUP(E264,Participants!$A$1:$F$1449,3,FALSE)</f>
        <v>3</v>
      </c>
      <c r="J264" s="159" t="str">
        <f>+VLOOKUP(E264,Participants!$A$1:$G$1449,7,FALSE)</f>
        <v>DEV2M</v>
      </c>
      <c r="K264" s="183">
        <f t="shared" si="6"/>
        <v>37</v>
      </c>
      <c r="L264" s="159"/>
    </row>
    <row r="265" spans="1:12" ht="17.100000000000001" customHeight="1">
      <c r="A265" s="155" t="s">
        <v>2</v>
      </c>
      <c r="B265" s="156">
        <v>37</v>
      </c>
      <c r="C265" s="186">
        <v>18.02</v>
      </c>
      <c r="D265" s="156">
        <v>5</v>
      </c>
      <c r="E265" s="158">
        <v>708</v>
      </c>
      <c r="F265" s="159" t="str">
        <f>+VLOOKUP(E265,Participants!$A$1:$F$1449,2,FALSE)</f>
        <v>Andrew Luckwick</v>
      </c>
      <c r="G265" s="159" t="str">
        <f>+VLOOKUP(E265,Participants!$A$1:$F$1449,4,FALSE)</f>
        <v>HTS</v>
      </c>
      <c r="H265" s="159" t="str">
        <f>+VLOOKUP(E265,Participants!$A$1:$F$1449,5,FALSE)</f>
        <v>M</v>
      </c>
      <c r="I265" s="159">
        <f>+VLOOKUP(E265,Participants!$A$1:$F$1449,3,FALSE)</f>
        <v>3</v>
      </c>
      <c r="J265" s="159" t="str">
        <f>+VLOOKUP(E265,Participants!$A$1:$G$1449,7,FALSE)</f>
        <v>DEV2M</v>
      </c>
      <c r="K265" s="183">
        <f t="shared" si="6"/>
        <v>38</v>
      </c>
      <c r="L265" s="159"/>
    </row>
    <row r="266" spans="1:12" ht="17.100000000000001" customHeight="1">
      <c r="A266" s="161" t="s">
        <v>2</v>
      </c>
      <c r="B266" s="162">
        <v>34</v>
      </c>
      <c r="C266" s="185">
        <v>18.260000000000002</v>
      </c>
      <c r="D266" s="162">
        <v>3</v>
      </c>
      <c r="E266" s="165">
        <v>268</v>
      </c>
      <c r="F266" s="166" t="str">
        <f>+VLOOKUP(E266,Participants!$A$1:$F$1449,2,FALSE)</f>
        <v>Amir Hightower</v>
      </c>
      <c r="G266" s="166" t="str">
        <f>+VLOOKUP(E266,Participants!$A$1:$F$1449,4,FALSE)</f>
        <v>NCA</v>
      </c>
      <c r="H266" s="166" t="str">
        <f>+VLOOKUP(E266,Participants!$A$1:$F$1449,5,FALSE)</f>
        <v>M</v>
      </c>
      <c r="I266" s="166">
        <f>+VLOOKUP(E266,Participants!$A$1:$F$1449,3,FALSE)</f>
        <v>4</v>
      </c>
      <c r="J266" s="166" t="str">
        <f>+VLOOKUP(E266,Participants!$A$1:$G$1449,7,FALSE)</f>
        <v>DEV2M</v>
      </c>
      <c r="K266" s="183">
        <f t="shared" si="6"/>
        <v>39</v>
      </c>
      <c r="L266" s="166"/>
    </row>
    <row r="267" spans="1:12" ht="17.100000000000001" customHeight="1">
      <c r="A267" s="161" t="s">
        <v>2</v>
      </c>
      <c r="B267" s="162">
        <v>36</v>
      </c>
      <c r="C267" s="185">
        <v>18.28</v>
      </c>
      <c r="D267" s="162">
        <v>3</v>
      </c>
      <c r="E267" s="165">
        <v>1099</v>
      </c>
      <c r="F267" s="166" t="str">
        <f>+VLOOKUP(E267,Participants!$A$1:$F$1449,2,FALSE)</f>
        <v>Linus Burchill</v>
      </c>
      <c r="G267" s="166" t="str">
        <f>+VLOOKUP(E267,Participants!$A$1:$F$1449,4,FALSE)</f>
        <v>AAC</v>
      </c>
      <c r="H267" s="166" t="str">
        <f>+VLOOKUP(E267,Participants!$A$1:$F$1449,5,FALSE)</f>
        <v>M</v>
      </c>
      <c r="I267" s="166">
        <f>+VLOOKUP(E267,Participants!$A$1:$F$1449,3,FALSE)</f>
        <v>3</v>
      </c>
      <c r="J267" s="166" t="str">
        <f>+VLOOKUP(E267,Participants!$A$1:$G$1449,7,FALSE)</f>
        <v>DEV2M</v>
      </c>
      <c r="K267" s="183">
        <f t="shared" si="6"/>
        <v>40</v>
      </c>
      <c r="L267" s="166"/>
    </row>
    <row r="268" spans="1:12" ht="17.100000000000001" customHeight="1">
      <c r="A268" s="161" t="s">
        <v>2</v>
      </c>
      <c r="B268" s="162">
        <v>38</v>
      </c>
      <c r="C268" s="185">
        <v>18.3</v>
      </c>
      <c r="D268" s="162">
        <v>3</v>
      </c>
      <c r="E268" s="165">
        <v>844</v>
      </c>
      <c r="F268" s="166" t="str">
        <f>+VLOOKUP(E268,Participants!$A$1:$F$1449,2,FALSE)</f>
        <v>CHELLO McCLINTOK</v>
      </c>
      <c r="G268" s="166" t="str">
        <f>+VLOOKUP(E268,Participants!$A$1:$F$1449,4,FALSE)</f>
        <v>SYL</v>
      </c>
      <c r="H268" s="166" t="str">
        <f>+VLOOKUP(E268,Participants!$A$1:$F$1449,5,FALSE)</f>
        <v>M</v>
      </c>
      <c r="I268" s="166">
        <f>+VLOOKUP(E268,Participants!$A$1:$F$1449,3,FALSE)</f>
        <v>4</v>
      </c>
      <c r="J268" s="166" t="str">
        <f>+VLOOKUP(E268,Participants!$A$1:$G$1449,7,FALSE)</f>
        <v>DEV2M</v>
      </c>
      <c r="K268" s="183">
        <f t="shared" si="6"/>
        <v>41</v>
      </c>
      <c r="L268" s="166"/>
    </row>
    <row r="269" spans="1:12" ht="17.100000000000001" customHeight="1">
      <c r="A269" s="161" t="s">
        <v>2</v>
      </c>
      <c r="B269" s="162">
        <v>40</v>
      </c>
      <c r="C269" s="185">
        <v>18.309999999999999</v>
      </c>
      <c r="D269" s="164">
        <v>2</v>
      </c>
      <c r="E269" s="165">
        <v>348</v>
      </c>
      <c r="F269" s="166" t="str">
        <f>+VLOOKUP(E269,Participants!$A$1:$F$1449,2,FALSE)</f>
        <v>Noah Simmons</v>
      </c>
      <c r="G269" s="166" t="str">
        <f>+VLOOKUP(E269,Participants!$A$1:$F$1449,4,FALSE)</f>
        <v>BCS</v>
      </c>
      <c r="H269" s="166" t="str">
        <f>+VLOOKUP(E269,Participants!$A$1:$F$1449,5,FALSE)</f>
        <v>M</v>
      </c>
      <c r="I269" s="166">
        <f>+VLOOKUP(E269,Participants!$A$1:$F$1449,3,FALSE)</f>
        <v>3</v>
      </c>
      <c r="J269" s="166" t="str">
        <f>+VLOOKUP(E269,Participants!$A$1:$G$1449,7,FALSE)</f>
        <v>DEV2M</v>
      </c>
      <c r="K269" s="183">
        <f t="shared" si="6"/>
        <v>42</v>
      </c>
      <c r="L269" s="170"/>
    </row>
    <row r="270" spans="1:12" ht="17.100000000000001" customHeight="1">
      <c r="A270" s="161" t="s">
        <v>2</v>
      </c>
      <c r="B270" s="162">
        <v>40</v>
      </c>
      <c r="C270" s="185">
        <v>18.36</v>
      </c>
      <c r="D270" s="164">
        <v>6</v>
      </c>
      <c r="E270" s="165">
        <v>992</v>
      </c>
      <c r="F270" s="166" t="str">
        <f>+VLOOKUP(E270,Participants!$A$1:$F$1449,2,FALSE)</f>
        <v>James Hannah</v>
      </c>
      <c r="G270" s="166" t="str">
        <f>+VLOOKUP(E270,Participants!$A$1:$F$1449,4,FALSE)</f>
        <v>PHL</v>
      </c>
      <c r="H270" s="166" t="str">
        <f>+VLOOKUP(E270,Participants!$A$1:$F$1449,5,FALSE)</f>
        <v>M</v>
      </c>
      <c r="I270" s="166">
        <f>+VLOOKUP(E270,Participants!$A$1:$F$1449,3,FALSE)</f>
        <v>4</v>
      </c>
      <c r="J270" s="166" t="str">
        <f>+VLOOKUP(E270,Participants!$A$1:$G$1449,7,FALSE)</f>
        <v>DEV2M</v>
      </c>
      <c r="K270" s="183">
        <f t="shared" si="6"/>
        <v>43</v>
      </c>
      <c r="L270" s="170"/>
    </row>
    <row r="271" spans="1:12" ht="17.100000000000001" customHeight="1">
      <c r="A271" s="161" t="s">
        <v>2</v>
      </c>
      <c r="B271" s="162">
        <v>36</v>
      </c>
      <c r="C271" s="185">
        <v>18.64</v>
      </c>
      <c r="D271" s="162">
        <v>4</v>
      </c>
      <c r="E271" s="165">
        <v>736</v>
      </c>
      <c r="F271" s="166" t="str">
        <f>+VLOOKUP(E271,Participants!$A$1:$F$1449,2,FALSE)</f>
        <v>Marco Buzzard</v>
      </c>
      <c r="G271" s="166" t="str">
        <f>+VLOOKUP(E271,Participants!$A$1:$F$1449,4,FALSE)</f>
        <v>HTS</v>
      </c>
      <c r="H271" s="166" t="str">
        <f>+VLOOKUP(E271,Participants!$A$1:$F$1449,5,FALSE)</f>
        <v>M</v>
      </c>
      <c r="I271" s="166">
        <f>+VLOOKUP(E271,Participants!$A$1:$F$1449,3,FALSE)</f>
        <v>4</v>
      </c>
      <c r="J271" s="166" t="str">
        <f>+VLOOKUP(E271,Participants!$A$1:$G$1449,7,FALSE)</f>
        <v>DEV2M</v>
      </c>
      <c r="K271" s="183">
        <f t="shared" si="6"/>
        <v>44</v>
      </c>
      <c r="L271" s="166"/>
    </row>
    <row r="272" spans="1:12" ht="17.100000000000001" customHeight="1">
      <c r="A272" s="155" t="s">
        <v>2</v>
      </c>
      <c r="B272" s="156">
        <v>33</v>
      </c>
      <c r="C272" s="186">
        <v>18.68</v>
      </c>
      <c r="D272" s="156">
        <v>4</v>
      </c>
      <c r="E272" s="158">
        <v>300</v>
      </c>
      <c r="F272" s="159" t="str">
        <f>+VLOOKUP(E272,Participants!$A$1:$F$1449,2,FALSE)</f>
        <v>Lucas Atwood</v>
      </c>
      <c r="G272" s="159" t="str">
        <f>+VLOOKUP(E272,Participants!$A$1:$F$1449,4,FALSE)</f>
        <v>DMA</v>
      </c>
      <c r="H272" s="159" t="str">
        <f>+VLOOKUP(E272,Participants!$A$1:$F$1449,5,FALSE)</f>
        <v>M</v>
      </c>
      <c r="I272" s="159">
        <f>+VLOOKUP(E272,Participants!$A$1:$F$1449,3,FALSE)</f>
        <v>3</v>
      </c>
      <c r="J272" s="159" t="str">
        <f>+VLOOKUP(E272,Participants!$A$1:$G$1449,7,FALSE)</f>
        <v>DEV2M</v>
      </c>
      <c r="K272" s="183">
        <f t="shared" si="6"/>
        <v>45</v>
      </c>
      <c r="L272" s="159"/>
    </row>
    <row r="273" spans="1:12" ht="17.100000000000001" customHeight="1">
      <c r="A273" s="161" t="s">
        <v>2</v>
      </c>
      <c r="B273" s="162">
        <v>36</v>
      </c>
      <c r="C273" s="185">
        <v>18.72</v>
      </c>
      <c r="D273" s="162">
        <v>7</v>
      </c>
      <c r="E273" s="165">
        <v>1044</v>
      </c>
      <c r="F273" s="166" t="str">
        <f>+VLOOKUP(E273,Participants!$A$1:$F$1449,2,FALSE)</f>
        <v>Jacob Startare</v>
      </c>
      <c r="G273" s="166" t="str">
        <f>+VLOOKUP(E273,Participants!$A$1:$F$1449,4,FALSE)</f>
        <v>JFK</v>
      </c>
      <c r="H273" s="166" t="str">
        <f>+VLOOKUP(E273,Participants!$A$1:$F$1449,5,FALSE)</f>
        <v>M</v>
      </c>
      <c r="I273" s="166">
        <f>+VLOOKUP(E273,Participants!$A$1:$F$1449,3,FALSE)</f>
        <v>3</v>
      </c>
      <c r="J273" s="166" t="str">
        <f>+VLOOKUP(E273,Participants!$A$1:$G$1449,7,FALSE)</f>
        <v>DEV2M</v>
      </c>
      <c r="K273" s="183">
        <f t="shared" si="6"/>
        <v>46</v>
      </c>
      <c r="L273" s="166"/>
    </row>
    <row r="274" spans="1:12" ht="17.100000000000001" customHeight="1">
      <c r="A274" s="161" t="s">
        <v>2</v>
      </c>
      <c r="B274" s="162">
        <v>40</v>
      </c>
      <c r="C274" s="185">
        <v>18.739999999999998</v>
      </c>
      <c r="D274" s="164">
        <v>5</v>
      </c>
      <c r="E274" s="165">
        <v>349</v>
      </c>
      <c r="F274" s="166" t="str">
        <f>+VLOOKUP(E274,Participants!$A$1:$F$1449,2,FALSE)</f>
        <v>Noah Weiland</v>
      </c>
      <c r="G274" s="166" t="str">
        <f>+VLOOKUP(E274,Participants!$A$1:$F$1449,4,FALSE)</f>
        <v>BCS</v>
      </c>
      <c r="H274" s="166" t="str">
        <f>+VLOOKUP(E274,Participants!$A$1:$F$1449,5,FALSE)</f>
        <v>M</v>
      </c>
      <c r="I274" s="166">
        <f>+VLOOKUP(E274,Participants!$A$1:$F$1449,3,FALSE)</f>
        <v>4</v>
      </c>
      <c r="J274" s="166" t="str">
        <f>+VLOOKUP(E274,Participants!$A$1:$G$1449,7,FALSE)</f>
        <v>DEV2M</v>
      </c>
      <c r="K274" s="183">
        <f t="shared" si="6"/>
        <v>47</v>
      </c>
      <c r="L274" s="170"/>
    </row>
    <row r="275" spans="1:12" ht="17.100000000000001" customHeight="1">
      <c r="A275" s="161" t="s">
        <v>2</v>
      </c>
      <c r="B275" s="162">
        <v>39</v>
      </c>
      <c r="C275" s="185">
        <v>18.77</v>
      </c>
      <c r="D275" s="164">
        <v>3</v>
      </c>
      <c r="E275" s="165">
        <v>996</v>
      </c>
      <c r="F275" s="166" t="str">
        <f>+VLOOKUP(E275,Participants!$A$1:$F$1449,2,FALSE)</f>
        <v>Sal Lozano</v>
      </c>
      <c r="G275" s="166" t="str">
        <f>+VLOOKUP(E275,Participants!$A$1:$F$1449,4,FALSE)</f>
        <v>PHL</v>
      </c>
      <c r="H275" s="166" t="str">
        <f>+VLOOKUP(E275,Participants!$A$1:$F$1449,5,FALSE)</f>
        <v>M</v>
      </c>
      <c r="I275" s="166">
        <f>+VLOOKUP(E275,Participants!$A$1:$F$1449,3,FALSE)</f>
        <v>4</v>
      </c>
      <c r="J275" s="166" t="str">
        <f>+VLOOKUP(E275,Participants!$A$1:$G$1449,7,FALSE)</f>
        <v>DEV2M</v>
      </c>
      <c r="K275" s="183">
        <f t="shared" si="6"/>
        <v>48</v>
      </c>
      <c r="L275" s="170"/>
    </row>
    <row r="276" spans="1:12" ht="17.100000000000001" customHeight="1">
      <c r="A276" s="161" t="s">
        <v>2</v>
      </c>
      <c r="B276" s="162">
        <v>34</v>
      </c>
      <c r="C276" s="185">
        <v>18.809999999999999</v>
      </c>
      <c r="D276" s="162">
        <v>6</v>
      </c>
      <c r="E276" s="165">
        <v>847</v>
      </c>
      <c r="F276" s="166" t="str">
        <f>+VLOOKUP(E276,Participants!$A$1:$F$1449,2,FALSE)</f>
        <v>GRIFFIN BETZ</v>
      </c>
      <c r="G276" s="166" t="str">
        <f>+VLOOKUP(E276,Participants!$A$1:$F$1449,4,FALSE)</f>
        <v>SYL</v>
      </c>
      <c r="H276" s="166" t="str">
        <f>+VLOOKUP(E276,Participants!$A$1:$F$1449,5,FALSE)</f>
        <v>M</v>
      </c>
      <c r="I276" s="166">
        <f>+VLOOKUP(E276,Participants!$A$1:$F$1449,3,FALSE)</f>
        <v>3</v>
      </c>
      <c r="J276" s="166" t="str">
        <f>+VLOOKUP(E276,Participants!$A$1:$G$1449,7,FALSE)</f>
        <v>DEV2M</v>
      </c>
      <c r="K276" s="183">
        <f t="shared" si="6"/>
        <v>49</v>
      </c>
      <c r="L276" s="166"/>
    </row>
    <row r="277" spans="1:12" ht="17.100000000000001" customHeight="1">
      <c r="A277" s="155" t="s">
        <v>2</v>
      </c>
      <c r="B277" s="156">
        <v>37</v>
      </c>
      <c r="C277" s="186">
        <v>18.920000000000002</v>
      </c>
      <c r="D277" s="156">
        <v>6</v>
      </c>
      <c r="E277" s="158">
        <v>1049</v>
      </c>
      <c r="F277" s="159" t="str">
        <f>+VLOOKUP(E277,Participants!$A$1:$F$1449,2,FALSE)</f>
        <v>Peter Mugabo</v>
      </c>
      <c r="G277" s="159" t="str">
        <f>+VLOOKUP(E277,Participants!$A$1:$F$1449,4,FALSE)</f>
        <v>JFK</v>
      </c>
      <c r="H277" s="159" t="str">
        <f>+VLOOKUP(E277,Participants!$A$1:$F$1449,5,FALSE)</f>
        <v>M</v>
      </c>
      <c r="I277" s="159">
        <f>+VLOOKUP(E277,Participants!$A$1:$F$1449,3,FALSE)</f>
        <v>3</v>
      </c>
      <c r="J277" s="159" t="str">
        <f>+VLOOKUP(E277,Participants!$A$1:$G$1449,7,FALSE)</f>
        <v>DEV2M</v>
      </c>
      <c r="K277" s="183">
        <f t="shared" si="6"/>
        <v>50</v>
      </c>
      <c r="L277" s="159"/>
    </row>
    <row r="278" spans="1:12" ht="17.100000000000001" customHeight="1">
      <c r="A278" s="161" t="s">
        <v>2</v>
      </c>
      <c r="B278" s="162">
        <v>38</v>
      </c>
      <c r="C278" s="185">
        <v>18.96</v>
      </c>
      <c r="D278" s="164">
        <v>5</v>
      </c>
      <c r="E278" s="165">
        <v>123</v>
      </c>
      <c r="F278" s="166" t="str">
        <f>+VLOOKUP(E278,Participants!$A$1:$F$1449,2,FALSE)</f>
        <v>Brayden Wilhelm</v>
      </c>
      <c r="G278" s="166" t="str">
        <f>+VLOOKUP(E278,Participants!$A$1:$F$1449,4,FALSE)</f>
        <v>OLBS</v>
      </c>
      <c r="H278" s="166" t="str">
        <f>+VLOOKUP(E278,Participants!$A$1:$F$1449,5,FALSE)</f>
        <v>M</v>
      </c>
      <c r="I278" s="166">
        <f>+VLOOKUP(E278,Participants!$A$1:$F$1449,3,FALSE)</f>
        <v>3</v>
      </c>
      <c r="J278" s="166" t="str">
        <f>+VLOOKUP(E278,Participants!$A$1:$G$1449,7,FALSE)</f>
        <v>DEV2M</v>
      </c>
      <c r="K278" s="183">
        <f t="shared" si="6"/>
        <v>51</v>
      </c>
      <c r="L278" s="170"/>
    </row>
    <row r="279" spans="1:12" ht="17.100000000000001" customHeight="1">
      <c r="A279" s="155" t="s">
        <v>2</v>
      </c>
      <c r="B279" s="156">
        <v>33</v>
      </c>
      <c r="C279" s="186">
        <v>19.02</v>
      </c>
      <c r="D279" s="156">
        <v>5</v>
      </c>
      <c r="E279" s="158">
        <v>1102</v>
      </c>
      <c r="F279" s="159" t="str">
        <f>+VLOOKUP(E279,Participants!$A$1:$F$1449,2,FALSE)</f>
        <v>Michael Richthammer</v>
      </c>
      <c r="G279" s="159" t="str">
        <f>+VLOOKUP(E279,Participants!$A$1:$F$1449,4,FALSE)</f>
        <v>AAC</v>
      </c>
      <c r="H279" s="159" t="str">
        <f>+VLOOKUP(E279,Participants!$A$1:$F$1449,5,FALSE)</f>
        <v>M</v>
      </c>
      <c r="I279" s="159">
        <f>+VLOOKUP(E279,Participants!$A$1:$F$1449,3,FALSE)</f>
        <v>3</v>
      </c>
      <c r="J279" s="159" t="str">
        <f>+VLOOKUP(E279,Participants!$A$1:$G$1449,7,FALSE)</f>
        <v>DEV2M</v>
      </c>
      <c r="K279" s="183">
        <f t="shared" si="6"/>
        <v>52</v>
      </c>
      <c r="L279" s="159"/>
    </row>
    <row r="280" spans="1:12" ht="17.100000000000001" customHeight="1">
      <c r="A280" s="161" t="s">
        <v>2</v>
      </c>
      <c r="B280" s="162">
        <v>34</v>
      </c>
      <c r="C280" s="185">
        <v>19.05</v>
      </c>
      <c r="D280" s="162">
        <v>5</v>
      </c>
      <c r="E280" s="165">
        <v>924</v>
      </c>
      <c r="F280" s="166" t="str">
        <f>+VLOOKUP(E280,Participants!$A$1:$F$1449,2,FALSE)</f>
        <v>Shane Sahr</v>
      </c>
      <c r="G280" s="166" t="str">
        <f>+VLOOKUP(E280,Participants!$A$1:$F$1449,4,FALSE)</f>
        <v>BTA</v>
      </c>
      <c r="H280" s="166" t="str">
        <f>+VLOOKUP(E280,Participants!$A$1:$F$1449,5,FALSE)</f>
        <v>M</v>
      </c>
      <c r="I280" s="166">
        <f>+VLOOKUP(E280,Participants!$A$1:$F$1449,3,FALSE)</f>
        <v>3</v>
      </c>
      <c r="J280" s="166" t="str">
        <f>+VLOOKUP(E280,Participants!$A$1:$G$1449,7,FALSE)</f>
        <v>DEV2M</v>
      </c>
      <c r="K280" s="183">
        <f t="shared" si="6"/>
        <v>53</v>
      </c>
      <c r="L280" s="166"/>
    </row>
    <row r="281" spans="1:12" ht="17.100000000000001" customHeight="1">
      <c r="A281" s="161" t="s">
        <v>2</v>
      </c>
      <c r="B281" s="162">
        <v>34</v>
      </c>
      <c r="C281" s="185">
        <v>19.07</v>
      </c>
      <c r="D281" s="162">
        <v>4</v>
      </c>
      <c r="E281" s="165">
        <v>426</v>
      </c>
      <c r="F281" s="166" t="str">
        <f>+VLOOKUP(E281,Participants!$A$1:$F$1449,2,FALSE)</f>
        <v>Connor Meade</v>
      </c>
      <c r="G281" s="166" t="str">
        <f>+VLOOKUP(E281,Participants!$A$1:$F$1449,4,FALSE)</f>
        <v>STL</v>
      </c>
      <c r="H281" s="166" t="str">
        <f>+VLOOKUP(E281,Participants!$A$1:$F$1449,5,FALSE)</f>
        <v>M</v>
      </c>
      <c r="I281" s="166">
        <f>+VLOOKUP(E281,Participants!$A$1:$F$1449,3,FALSE)</f>
        <v>3</v>
      </c>
      <c r="J281" s="166" t="str">
        <f>+VLOOKUP(E281,Participants!$A$1:$G$1449,7,FALSE)</f>
        <v>DEV2M</v>
      </c>
      <c r="K281" s="183">
        <f t="shared" si="6"/>
        <v>54</v>
      </c>
      <c r="L281" s="166"/>
    </row>
    <row r="282" spans="1:12" ht="17.100000000000001" customHeight="1">
      <c r="A282" s="155" t="s">
        <v>2</v>
      </c>
      <c r="B282" s="156">
        <v>35</v>
      </c>
      <c r="C282" s="186">
        <v>19.07</v>
      </c>
      <c r="D282" s="156">
        <v>3</v>
      </c>
      <c r="E282" s="158">
        <v>174</v>
      </c>
      <c r="F282" s="159" t="str">
        <f>+VLOOKUP(E282,Participants!$A$1:$F$1449,2,FALSE)</f>
        <v xml:space="preserve">Gus Davis </v>
      </c>
      <c r="G282" s="159" t="str">
        <f>+VLOOKUP(E282,Participants!$A$1:$F$1449,4,FALSE)</f>
        <v>PHA</v>
      </c>
      <c r="H282" s="159" t="str">
        <f>+VLOOKUP(E282,Participants!$A$1:$F$1449,5,FALSE)</f>
        <v>M</v>
      </c>
      <c r="I282" s="159">
        <f>+VLOOKUP(E282,Participants!$A$1:$F$1449,3,FALSE)</f>
        <v>3</v>
      </c>
      <c r="J282" s="159" t="str">
        <f>+VLOOKUP(E282,Participants!$A$1:$G$1449,7,FALSE)</f>
        <v>DEV2M</v>
      </c>
      <c r="K282" s="183">
        <f t="shared" si="6"/>
        <v>55</v>
      </c>
      <c r="L282" s="159"/>
    </row>
    <row r="283" spans="1:12" ht="17.100000000000001" customHeight="1">
      <c r="A283" s="155" t="s">
        <v>2</v>
      </c>
      <c r="B283" s="156">
        <v>33</v>
      </c>
      <c r="C283" s="186">
        <v>19.09</v>
      </c>
      <c r="D283" s="156">
        <v>6</v>
      </c>
      <c r="E283" s="158">
        <v>298</v>
      </c>
      <c r="F283" s="159" t="str">
        <f>+VLOOKUP(E283,Participants!$A$1:$F$1449,2,FALSE)</f>
        <v>Daniel Stough</v>
      </c>
      <c r="G283" s="159" t="str">
        <f>+VLOOKUP(E283,Participants!$A$1:$F$1449,4,FALSE)</f>
        <v>DMA</v>
      </c>
      <c r="H283" s="159" t="str">
        <f>+VLOOKUP(E283,Participants!$A$1:$F$1449,5,FALSE)</f>
        <v>M</v>
      </c>
      <c r="I283" s="159">
        <f>+VLOOKUP(E283,Participants!$A$1:$F$1449,3,FALSE)</f>
        <v>4</v>
      </c>
      <c r="J283" s="159" t="str">
        <f>+VLOOKUP(E283,Participants!$A$1:$G$1449,7,FALSE)</f>
        <v>DEV2M</v>
      </c>
      <c r="K283" s="183">
        <f t="shared" si="6"/>
        <v>56</v>
      </c>
      <c r="L283" s="159"/>
    </row>
    <row r="284" spans="1:12" ht="17.100000000000001" customHeight="1">
      <c r="A284" s="161" t="s">
        <v>2</v>
      </c>
      <c r="B284" s="162">
        <v>34</v>
      </c>
      <c r="C284" s="185">
        <v>19.260000000000002</v>
      </c>
      <c r="D284" s="162">
        <v>2</v>
      </c>
      <c r="E284" s="165">
        <v>1164</v>
      </c>
      <c r="F284" s="166" t="str">
        <f>+VLOOKUP(E284,Participants!$A$1:$F$1449,2,FALSE)</f>
        <v>Logan Sevin</v>
      </c>
      <c r="G284" s="166" t="str">
        <f>+VLOOKUP(E284,Participants!$A$1:$F$1449,4,FALSE)</f>
        <v>SRT</v>
      </c>
      <c r="H284" s="166" t="str">
        <f>+VLOOKUP(E284,Participants!$A$1:$F$1449,5,FALSE)</f>
        <v>M</v>
      </c>
      <c r="I284" s="166">
        <f>+VLOOKUP(E284,Participants!$A$1:$F$1449,3,FALSE)</f>
        <v>3</v>
      </c>
      <c r="J284" s="166" t="str">
        <f>+VLOOKUP(E284,Participants!$A$1:$G$1449,7,FALSE)</f>
        <v>DEV2M</v>
      </c>
      <c r="K284" s="183">
        <f t="shared" si="6"/>
        <v>57</v>
      </c>
      <c r="L284" s="166"/>
    </row>
    <row r="285" spans="1:12" ht="17.100000000000001" customHeight="1">
      <c r="A285" s="161" t="s">
        <v>2</v>
      </c>
      <c r="B285" s="162">
        <v>36</v>
      </c>
      <c r="C285" s="185">
        <v>19.350000000000001</v>
      </c>
      <c r="D285" s="162">
        <v>5</v>
      </c>
      <c r="E285" s="165">
        <v>563</v>
      </c>
      <c r="F285" s="166" t="str">
        <f>+VLOOKUP(E285,Participants!$A$1:$F$1449,2,FALSE)</f>
        <v>Uriah Pisarcik</v>
      </c>
      <c r="G285" s="166" t="str">
        <f>+VLOOKUP(E285,Participants!$A$1:$F$1449,4,FALSE)</f>
        <v>STM</v>
      </c>
      <c r="H285" s="166" t="str">
        <f>+VLOOKUP(E285,Participants!$A$1:$F$1449,5,FALSE)</f>
        <v>M</v>
      </c>
      <c r="I285" s="166">
        <f>+VLOOKUP(E285,Participants!$A$1:$F$1449,3,FALSE)</f>
        <v>3</v>
      </c>
      <c r="J285" s="166" t="str">
        <f>+VLOOKUP(E285,Participants!$A$1:$G$1449,7,FALSE)</f>
        <v>DEV2M</v>
      </c>
      <c r="K285" s="183">
        <f t="shared" si="6"/>
        <v>58</v>
      </c>
      <c r="L285" s="166"/>
    </row>
    <row r="286" spans="1:12" ht="17.100000000000001" customHeight="1">
      <c r="A286" s="155" t="s">
        <v>2</v>
      </c>
      <c r="B286" s="156">
        <v>35</v>
      </c>
      <c r="C286" s="186">
        <v>19.39</v>
      </c>
      <c r="D286" s="156">
        <v>5</v>
      </c>
      <c r="E286" s="158">
        <v>1328</v>
      </c>
      <c r="F286" s="159" t="str">
        <f>+VLOOKUP(E286,Participants!$A$1:$F$1449,2,FALSE)</f>
        <v>Paul Mocker</v>
      </c>
      <c r="G286" s="159" t="str">
        <f>+VLOOKUP(E286,Participants!$A$1:$F$1449,4,FALSE)</f>
        <v>ECS</v>
      </c>
      <c r="H286" s="159" t="str">
        <f>+VLOOKUP(E286,Participants!$A$1:$F$1449,5,FALSE)</f>
        <v>M</v>
      </c>
      <c r="I286" s="159">
        <f>+VLOOKUP(E286,Participants!$A$1:$F$1449,3,FALSE)</f>
        <v>3</v>
      </c>
      <c r="J286" s="159" t="str">
        <f>+VLOOKUP(E286,Participants!$A$1:$G$1449,7,FALSE)</f>
        <v>DEV2M</v>
      </c>
      <c r="K286" s="183">
        <f t="shared" si="6"/>
        <v>59</v>
      </c>
      <c r="L286" s="159"/>
    </row>
    <row r="287" spans="1:12" ht="17.100000000000001" customHeight="1">
      <c r="A287" s="161" t="s">
        <v>2</v>
      </c>
      <c r="B287" s="162">
        <v>38</v>
      </c>
      <c r="C287" s="185">
        <v>19.39</v>
      </c>
      <c r="D287" s="164">
        <v>8</v>
      </c>
      <c r="E287" s="165">
        <v>987</v>
      </c>
      <c r="F287" s="166" t="str">
        <f>+VLOOKUP(E287,Participants!$A$1:$F$1449,2,FALSE)</f>
        <v>Brody Schuck</v>
      </c>
      <c r="G287" s="166" t="str">
        <f>+VLOOKUP(E287,Participants!$A$1:$F$1449,4,FALSE)</f>
        <v>PHL</v>
      </c>
      <c r="H287" s="166" t="str">
        <f>+VLOOKUP(E287,Participants!$A$1:$F$1449,5,FALSE)</f>
        <v>M</v>
      </c>
      <c r="I287" s="166">
        <f>+VLOOKUP(E287,Participants!$A$1:$F$1449,3,FALSE)</f>
        <v>4</v>
      </c>
      <c r="J287" s="166" t="str">
        <f>+VLOOKUP(E287,Participants!$A$1:$G$1449,7,FALSE)</f>
        <v>DEV2M</v>
      </c>
      <c r="K287" s="183">
        <f t="shared" si="6"/>
        <v>60</v>
      </c>
      <c r="L287" s="170"/>
    </row>
    <row r="288" spans="1:12" ht="17.100000000000001" customHeight="1">
      <c r="A288" s="161" t="s">
        <v>2</v>
      </c>
      <c r="B288" s="162">
        <v>39</v>
      </c>
      <c r="C288" s="185">
        <v>19.46</v>
      </c>
      <c r="D288" s="164">
        <v>2</v>
      </c>
      <c r="E288" s="165">
        <v>346</v>
      </c>
      <c r="F288" s="166" t="str">
        <f>+VLOOKUP(E288,Participants!$A$1:$F$1449,2,FALSE)</f>
        <v>Drew Weifenbaugh</v>
      </c>
      <c r="G288" s="166" t="str">
        <f>+VLOOKUP(E288,Participants!$A$1:$F$1449,4,FALSE)</f>
        <v>BCS</v>
      </c>
      <c r="H288" s="166" t="str">
        <f>+VLOOKUP(E288,Participants!$A$1:$F$1449,5,FALSE)</f>
        <v>M</v>
      </c>
      <c r="I288" s="166">
        <f>+VLOOKUP(E288,Participants!$A$1:$F$1449,3,FALSE)</f>
        <v>3</v>
      </c>
      <c r="J288" s="166" t="str">
        <f>+VLOOKUP(E288,Participants!$A$1:$G$1449,7,FALSE)</f>
        <v>DEV2M</v>
      </c>
      <c r="K288" s="183">
        <f t="shared" si="6"/>
        <v>61</v>
      </c>
      <c r="L288" s="170"/>
    </row>
    <row r="289" spans="1:12" ht="17.100000000000001" customHeight="1">
      <c r="A289" s="161" t="s">
        <v>2</v>
      </c>
      <c r="B289" s="162">
        <v>34</v>
      </c>
      <c r="C289" s="185">
        <v>19.53</v>
      </c>
      <c r="D289" s="162">
        <v>7</v>
      </c>
      <c r="E289" s="165">
        <v>557</v>
      </c>
      <c r="F289" s="166" t="str">
        <f>+VLOOKUP(E289,Participants!$A$1:$F$1449,2,FALSE)</f>
        <v>Matthew McKenna</v>
      </c>
      <c r="G289" s="166" t="str">
        <f>+VLOOKUP(E289,Participants!$A$1:$F$1449,4,FALSE)</f>
        <v>STM</v>
      </c>
      <c r="H289" s="166" t="str">
        <f>+VLOOKUP(E289,Participants!$A$1:$F$1449,5,FALSE)</f>
        <v>M</v>
      </c>
      <c r="I289" s="166">
        <f>+VLOOKUP(E289,Participants!$A$1:$F$1449,3,FALSE)</f>
        <v>3</v>
      </c>
      <c r="J289" s="166" t="str">
        <f>+VLOOKUP(E289,Participants!$A$1:$G$1449,7,FALSE)</f>
        <v>DEV2M</v>
      </c>
      <c r="K289" s="183">
        <f t="shared" si="6"/>
        <v>62</v>
      </c>
      <c r="L289" s="166"/>
    </row>
    <row r="290" spans="1:12" ht="17.100000000000001" customHeight="1">
      <c r="A290" s="155" t="s">
        <v>2</v>
      </c>
      <c r="B290" s="156">
        <v>35</v>
      </c>
      <c r="C290" s="186">
        <v>19.600000000000001</v>
      </c>
      <c r="D290" s="156">
        <v>7</v>
      </c>
      <c r="E290" s="158">
        <v>711</v>
      </c>
      <c r="F290" s="159" t="str">
        <f>+VLOOKUP(E290,Participants!$A$1:$F$1449,2,FALSE)</f>
        <v>Owen Ireland</v>
      </c>
      <c r="G290" s="159" t="str">
        <f>+VLOOKUP(E290,Participants!$A$1:$F$1449,4,FALSE)</f>
        <v>HTS</v>
      </c>
      <c r="H290" s="159" t="str">
        <f>+VLOOKUP(E290,Participants!$A$1:$F$1449,5,FALSE)</f>
        <v>M</v>
      </c>
      <c r="I290" s="159">
        <f>+VLOOKUP(E290,Participants!$A$1:$F$1449,3,FALSE)</f>
        <v>4</v>
      </c>
      <c r="J290" s="159" t="str">
        <f>+VLOOKUP(E290,Participants!$A$1:$G$1449,7,FALSE)</f>
        <v>DEV2M</v>
      </c>
      <c r="K290" s="183">
        <f t="shared" si="6"/>
        <v>63</v>
      </c>
      <c r="L290" s="159"/>
    </row>
    <row r="291" spans="1:12" ht="17.100000000000001" customHeight="1">
      <c r="A291" s="161" t="s">
        <v>2</v>
      </c>
      <c r="B291" s="162">
        <v>39</v>
      </c>
      <c r="C291" s="185">
        <v>19.7</v>
      </c>
      <c r="D291" s="164">
        <v>8</v>
      </c>
      <c r="E291" s="165">
        <v>552</v>
      </c>
      <c r="F291" s="166" t="str">
        <f>+VLOOKUP(E291,Participants!$A$1:$F$1449,2,FALSE)</f>
        <v>Jackson Derda</v>
      </c>
      <c r="G291" s="166" t="str">
        <f>+VLOOKUP(E291,Participants!$A$1:$F$1449,4,FALSE)</f>
        <v>STM</v>
      </c>
      <c r="H291" s="166" t="str">
        <f>+VLOOKUP(E291,Participants!$A$1:$F$1449,5,FALSE)</f>
        <v>M</v>
      </c>
      <c r="I291" s="166">
        <f>+VLOOKUP(E291,Participants!$A$1:$F$1449,3,FALSE)</f>
        <v>4</v>
      </c>
      <c r="J291" s="166" t="str">
        <f>+VLOOKUP(E291,Participants!$A$1:$G$1449,7,FALSE)</f>
        <v>DEV2M</v>
      </c>
      <c r="K291" s="183">
        <f t="shared" si="6"/>
        <v>64</v>
      </c>
      <c r="L291" s="170"/>
    </row>
    <row r="292" spans="1:12" ht="17.100000000000001" customHeight="1">
      <c r="A292" s="155" t="s">
        <v>2</v>
      </c>
      <c r="B292" s="156">
        <v>35</v>
      </c>
      <c r="C292" s="186">
        <v>19.79</v>
      </c>
      <c r="D292" s="156">
        <v>4</v>
      </c>
      <c r="E292" s="158">
        <v>712</v>
      </c>
      <c r="F292" s="159" t="str">
        <f>+VLOOKUP(E292,Participants!$A$1:$F$1449,2,FALSE)</f>
        <v>Rylan Scott</v>
      </c>
      <c r="G292" s="159" t="str">
        <f>+VLOOKUP(E292,Participants!$A$1:$F$1449,4,FALSE)</f>
        <v>HTS</v>
      </c>
      <c r="H292" s="159" t="str">
        <f>+VLOOKUP(E292,Participants!$A$1:$F$1449,5,FALSE)</f>
        <v>M</v>
      </c>
      <c r="I292" s="159">
        <f>+VLOOKUP(E292,Participants!$A$1:$F$1449,3,FALSE)</f>
        <v>3</v>
      </c>
      <c r="J292" s="159" t="str">
        <f>+VLOOKUP(E292,Participants!$A$1:$G$1449,7,FALSE)</f>
        <v>DEV2M</v>
      </c>
      <c r="K292" s="183">
        <f t="shared" si="6"/>
        <v>65</v>
      </c>
      <c r="L292" s="159"/>
    </row>
    <row r="293" spans="1:12" ht="17.100000000000001" customHeight="1">
      <c r="A293" s="155" t="s">
        <v>2</v>
      </c>
      <c r="B293" s="156">
        <v>37</v>
      </c>
      <c r="C293" s="186">
        <v>19.809999999999999</v>
      </c>
      <c r="D293" s="156">
        <v>4</v>
      </c>
      <c r="E293" s="158">
        <v>444</v>
      </c>
      <c r="F293" s="159" t="str">
        <f>+VLOOKUP(E293,Participants!$A$1:$F$1449,2,FALSE)</f>
        <v>Rocco Romano</v>
      </c>
      <c r="G293" s="159" t="str">
        <f>+VLOOKUP(E293,Participants!$A$1:$F$1449,4,FALSE)</f>
        <v>STL</v>
      </c>
      <c r="H293" s="159" t="str">
        <f>+VLOOKUP(E293,Participants!$A$1:$F$1449,5,FALSE)</f>
        <v>M</v>
      </c>
      <c r="I293" s="159">
        <f>+VLOOKUP(E293,Participants!$A$1:$F$1449,3,FALSE)</f>
        <v>3</v>
      </c>
      <c r="J293" s="159" t="str">
        <f>+VLOOKUP(E293,Participants!$A$1:$G$1449,7,FALSE)</f>
        <v>DEV2M</v>
      </c>
      <c r="K293" s="183">
        <f t="shared" si="6"/>
        <v>66</v>
      </c>
      <c r="L293" s="159"/>
    </row>
    <row r="294" spans="1:12" ht="17.100000000000001" customHeight="1">
      <c r="A294" s="155" t="s">
        <v>2</v>
      </c>
      <c r="B294" s="156">
        <v>35</v>
      </c>
      <c r="C294" s="186">
        <v>19.97</v>
      </c>
      <c r="D294" s="156">
        <v>1</v>
      </c>
      <c r="E294" s="158">
        <v>99</v>
      </c>
      <c r="F294" s="159" t="str">
        <f>+VLOOKUP(E294,Participants!$A$1:$F$1449,2,FALSE)</f>
        <v>Leopold Mosca</v>
      </c>
      <c r="G294" s="159" t="str">
        <f>+VLOOKUP(E294,Participants!$A$1:$F$1449,4,FALSE)</f>
        <v>JAM</v>
      </c>
      <c r="H294" s="159" t="str">
        <f>+VLOOKUP(E294,Participants!$A$1:$F$1449,5,FALSE)</f>
        <v>M</v>
      </c>
      <c r="I294" s="159">
        <f>+VLOOKUP(E294,Participants!$A$1:$F$1449,3,FALSE)</f>
        <v>3</v>
      </c>
      <c r="J294" s="159" t="str">
        <f>+VLOOKUP(E294,Participants!$A$1:$G$1449,7,FALSE)</f>
        <v>DEV2M</v>
      </c>
      <c r="K294" s="183">
        <f t="shared" ref="K294:K309" si="7">K293+1</f>
        <v>67</v>
      </c>
      <c r="L294" s="159"/>
    </row>
    <row r="295" spans="1:12" ht="17.100000000000001" customHeight="1">
      <c r="A295" s="161" t="s">
        <v>2</v>
      </c>
      <c r="B295" s="162">
        <v>38</v>
      </c>
      <c r="C295" s="185">
        <v>20.010000000000002</v>
      </c>
      <c r="D295" s="162">
        <v>2</v>
      </c>
      <c r="E295" s="165">
        <v>1295</v>
      </c>
      <c r="F295" s="166" t="str">
        <f>+VLOOKUP(E295,Participants!$A$1:$F$1449,2,FALSE)</f>
        <v>Simon Whartnaby</v>
      </c>
      <c r="G295" s="166" t="str">
        <f>+VLOOKUP(E295,Participants!$A$1:$F$1449,4,FALSE)</f>
        <v>ECS</v>
      </c>
      <c r="H295" s="166" t="str">
        <f>+VLOOKUP(E295,Participants!$A$1:$F$1449,5,FALSE)</f>
        <v>M</v>
      </c>
      <c r="I295" s="166">
        <f>+VLOOKUP(E295,Participants!$A$1:$F$1449,3,FALSE)</f>
        <v>4</v>
      </c>
      <c r="J295" s="166" t="str">
        <f>+VLOOKUP(E295,Participants!$A$1:$G$1449,7,FALSE)</f>
        <v>DEV2M</v>
      </c>
      <c r="K295" s="183">
        <f t="shared" si="7"/>
        <v>68</v>
      </c>
      <c r="L295" s="166"/>
    </row>
    <row r="296" spans="1:12" ht="17.100000000000001" customHeight="1">
      <c r="A296" s="161" t="s">
        <v>2</v>
      </c>
      <c r="B296" s="162">
        <v>38</v>
      </c>
      <c r="C296" s="185">
        <v>20.13</v>
      </c>
      <c r="D296" s="164">
        <v>4</v>
      </c>
      <c r="E296" s="165">
        <v>988</v>
      </c>
      <c r="F296" s="166" t="str">
        <f>+VLOOKUP(E296,Participants!$A$1:$F$1449,2,FALSE)</f>
        <v>Conor Duplaga</v>
      </c>
      <c r="G296" s="166" t="str">
        <f>+VLOOKUP(E296,Participants!$A$1:$F$1449,4,FALSE)</f>
        <v>PHL</v>
      </c>
      <c r="H296" s="166" t="str">
        <f>+VLOOKUP(E296,Participants!$A$1:$F$1449,5,FALSE)</f>
        <v>M</v>
      </c>
      <c r="I296" s="166">
        <f>+VLOOKUP(E296,Participants!$A$1:$F$1449,3,FALSE)</f>
        <v>3</v>
      </c>
      <c r="J296" s="166" t="str">
        <f>+VLOOKUP(E296,Participants!$A$1:$G$1449,7,FALSE)</f>
        <v>DEV2M</v>
      </c>
      <c r="K296" s="183">
        <f t="shared" si="7"/>
        <v>69</v>
      </c>
      <c r="L296" s="170"/>
    </row>
    <row r="297" spans="1:12" ht="17.100000000000001" customHeight="1">
      <c r="A297" s="155" t="s">
        <v>2</v>
      </c>
      <c r="B297" s="156">
        <v>37</v>
      </c>
      <c r="C297" s="186">
        <v>20.53</v>
      </c>
      <c r="D297" s="156">
        <v>8</v>
      </c>
      <c r="E297" s="158">
        <v>122</v>
      </c>
      <c r="F297" s="159" t="str">
        <f>+VLOOKUP(E297,Participants!$A$1:$F$1449,2,FALSE)</f>
        <v>Blake Robertson</v>
      </c>
      <c r="G297" s="159" t="str">
        <f>+VLOOKUP(E297,Participants!$A$1:$F$1449,4,FALSE)</f>
        <v>OLBS</v>
      </c>
      <c r="H297" s="159" t="str">
        <f>+VLOOKUP(E297,Participants!$A$1:$F$1449,5,FALSE)</f>
        <v>M</v>
      </c>
      <c r="I297" s="159">
        <f>+VLOOKUP(E297,Participants!$A$1:$F$1449,3,FALSE)</f>
        <v>3</v>
      </c>
      <c r="J297" s="159" t="str">
        <f>+VLOOKUP(E297,Participants!$A$1:$G$1449,7,FALSE)</f>
        <v>DEV2M</v>
      </c>
      <c r="K297" s="183">
        <f t="shared" si="7"/>
        <v>70</v>
      </c>
      <c r="L297" s="159"/>
    </row>
    <row r="298" spans="1:12" ht="17.100000000000001" customHeight="1">
      <c r="A298" s="161" t="s">
        <v>2</v>
      </c>
      <c r="B298" s="162">
        <v>40</v>
      </c>
      <c r="C298" s="185">
        <v>20.53</v>
      </c>
      <c r="D298" s="164">
        <v>3</v>
      </c>
      <c r="E298" s="165">
        <v>214</v>
      </c>
      <c r="F298" s="166" t="str">
        <f>+VLOOKUP(E298,Participants!$A$1:$F$1449,2,FALSE)</f>
        <v>Nico Tavolario</v>
      </c>
      <c r="G298" s="166" t="str">
        <f>+VLOOKUP(E298,Participants!$A$1:$F$1449,4,FALSE)</f>
        <v>CDT</v>
      </c>
      <c r="H298" s="166" t="str">
        <f>+VLOOKUP(E298,Participants!$A$1:$F$1449,5,FALSE)</f>
        <v>M</v>
      </c>
      <c r="I298" s="166">
        <f>+VLOOKUP(E298,Participants!$A$1:$F$1449,3,FALSE)</f>
        <v>4</v>
      </c>
      <c r="J298" s="166" t="str">
        <f>+VLOOKUP(E298,Participants!$A$1:$G$1449,7,FALSE)</f>
        <v>DEV2M</v>
      </c>
      <c r="K298" s="183">
        <f t="shared" si="7"/>
        <v>71</v>
      </c>
      <c r="L298" s="170"/>
    </row>
    <row r="299" spans="1:12" ht="17.100000000000001" customHeight="1">
      <c r="A299" s="155" t="s">
        <v>2</v>
      </c>
      <c r="B299" s="156">
        <v>37</v>
      </c>
      <c r="C299" s="186">
        <v>20.61</v>
      </c>
      <c r="D299" s="156">
        <v>7</v>
      </c>
      <c r="E299" s="158">
        <v>544</v>
      </c>
      <c r="F299" s="159" t="str">
        <f>+VLOOKUP(E299,Participants!$A$1:$F$1449,2,FALSE)</f>
        <v>David Wittkopp</v>
      </c>
      <c r="G299" s="159" t="str">
        <f>+VLOOKUP(E299,Participants!$A$1:$F$1449,4,FALSE)</f>
        <v>STM</v>
      </c>
      <c r="H299" s="159" t="str">
        <f>+VLOOKUP(E299,Participants!$A$1:$F$1449,5,FALSE)</f>
        <v>M</v>
      </c>
      <c r="I299" s="159">
        <f>+VLOOKUP(E299,Participants!$A$1:$F$1449,3,FALSE)</f>
        <v>4</v>
      </c>
      <c r="J299" s="159" t="str">
        <f>+VLOOKUP(E299,Participants!$A$1:$G$1449,7,FALSE)</f>
        <v>DEV2M</v>
      </c>
      <c r="K299" s="183">
        <f t="shared" si="7"/>
        <v>72</v>
      </c>
      <c r="L299" s="159"/>
    </row>
    <row r="300" spans="1:12" ht="17.100000000000001" customHeight="1">
      <c r="A300" s="161" t="s">
        <v>2</v>
      </c>
      <c r="B300" s="162">
        <v>36</v>
      </c>
      <c r="C300" s="185">
        <v>20.79</v>
      </c>
      <c r="D300" s="162">
        <v>1</v>
      </c>
      <c r="E300" s="165">
        <v>448</v>
      </c>
      <c r="F300" s="166" t="str">
        <f>+VLOOKUP(E300,Participants!$A$1:$F$1449,2,FALSE)</f>
        <v>Wyatt Holekamp</v>
      </c>
      <c r="G300" s="166" t="str">
        <f>+VLOOKUP(E300,Participants!$A$1:$F$1449,4,FALSE)</f>
        <v>STL</v>
      </c>
      <c r="H300" s="166" t="str">
        <f>+VLOOKUP(E300,Participants!$A$1:$F$1449,5,FALSE)</f>
        <v>M</v>
      </c>
      <c r="I300" s="166">
        <f>+VLOOKUP(E300,Participants!$A$1:$F$1449,3,FALSE)</f>
        <v>3</v>
      </c>
      <c r="J300" s="166" t="str">
        <f>+VLOOKUP(E300,Participants!$A$1:$G$1449,7,FALSE)</f>
        <v>DEV2M</v>
      </c>
      <c r="K300" s="183">
        <f t="shared" si="7"/>
        <v>73</v>
      </c>
      <c r="L300" s="166"/>
    </row>
    <row r="301" spans="1:12" ht="17.100000000000001" customHeight="1">
      <c r="A301" s="155" t="s">
        <v>2</v>
      </c>
      <c r="B301" s="156">
        <v>33</v>
      </c>
      <c r="C301" s="186">
        <v>20.99</v>
      </c>
      <c r="D301" s="156">
        <v>7</v>
      </c>
      <c r="E301" s="158">
        <v>923</v>
      </c>
      <c r="F301" s="159" t="str">
        <f>+VLOOKUP(E301,Participants!$A$1:$F$1449,2,FALSE)</f>
        <v>Jude Caliguiri</v>
      </c>
      <c r="G301" s="159" t="str">
        <f>+VLOOKUP(E301,Participants!$A$1:$F$1449,4,FALSE)</f>
        <v>BTA</v>
      </c>
      <c r="H301" s="159" t="str">
        <f>+VLOOKUP(E301,Participants!$A$1:$F$1449,5,FALSE)</f>
        <v>M</v>
      </c>
      <c r="I301" s="159">
        <f>+VLOOKUP(E301,Participants!$A$1:$F$1449,3,FALSE)</f>
        <v>3</v>
      </c>
      <c r="J301" s="159" t="str">
        <f>+VLOOKUP(E301,Participants!$A$1:$G$1449,7,FALSE)</f>
        <v>DEV2M</v>
      </c>
      <c r="K301" s="183">
        <f t="shared" si="7"/>
        <v>74</v>
      </c>
      <c r="L301" s="159"/>
    </row>
    <row r="302" spans="1:12" ht="17.100000000000001" customHeight="1">
      <c r="A302" s="161" t="s">
        <v>2</v>
      </c>
      <c r="B302" s="162">
        <v>39</v>
      </c>
      <c r="C302" s="185">
        <v>21.28</v>
      </c>
      <c r="D302" s="164">
        <v>5</v>
      </c>
      <c r="E302" s="165">
        <v>124</v>
      </c>
      <c r="F302" s="166" t="str">
        <f>+VLOOKUP(E302,Participants!$A$1:$F$1449,2,FALSE)</f>
        <v>Nathan Rykaczewski</v>
      </c>
      <c r="G302" s="166" t="str">
        <f>+VLOOKUP(E302,Participants!$A$1:$F$1449,4,FALSE)</f>
        <v>OLBS</v>
      </c>
      <c r="H302" s="166" t="str">
        <f>+VLOOKUP(E302,Participants!$A$1:$F$1449,5,FALSE)</f>
        <v>M</v>
      </c>
      <c r="I302" s="166">
        <f>+VLOOKUP(E302,Participants!$A$1:$F$1449,3,FALSE)</f>
        <v>4</v>
      </c>
      <c r="J302" s="166" t="str">
        <f>+VLOOKUP(E302,Participants!$A$1:$G$1449,7,FALSE)</f>
        <v>DEV2M</v>
      </c>
      <c r="K302" s="183">
        <f t="shared" si="7"/>
        <v>75</v>
      </c>
      <c r="L302" s="170"/>
    </row>
    <row r="303" spans="1:12" ht="17.100000000000001" customHeight="1">
      <c r="A303" s="161" t="s">
        <v>2</v>
      </c>
      <c r="B303" s="162">
        <v>34</v>
      </c>
      <c r="C303" s="185">
        <v>21.34</v>
      </c>
      <c r="D303" s="162">
        <v>1</v>
      </c>
      <c r="E303" s="165">
        <v>10</v>
      </c>
      <c r="F303" s="166" t="str">
        <f>+VLOOKUP(E303,Participants!$A$1:$F$1449,2,FALSE)</f>
        <v>Joshua White</v>
      </c>
      <c r="G303" s="166" t="str">
        <f>+VLOOKUP(E303,Participants!$A$1:$F$1449,4,FALSE)</f>
        <v>BFS</v>
      </c>
      <c r="H303" s="166" t="str">
        <f>+VLOOKUP(E303,Participants!$A$1:$F$1449,5,FALSE)</f>
        <v>M</v>
      </c>
      <c r="I303" s="166">
        <f>+VLOOKUP(E303,Participants!$A$1:$F$1449,3,FALSE)</f>
        <v>4</v>
      </c>
      <c r="J303" s="166" t="str">
        <f>+VLOOKUP(E303,Participants!$A$1:$G$1449,7,FALSE)</f>
        <v>DEV2M</v>
      </c>
      <c r="K303" s="183">
        <f t="shared" si="7"/>
        <v>76</v>
      </c>
      <c r="L303" s="166"/>
    </row>
    <row r="304" spans="1:12" ht="17.100000000000001" customHeight="1">
      <c r="A304" s="161" t="s">
        <v>2</v>
      </c>
      <c r="B304" s="162">
        <v>40</v>
      </c>
      <c r="C304" s="185">
        <v>21.47</v>
      </c>
      <c r="D304" s="164">
        <v>1</v>
      </c>
      <c r="E304" s="165">
        <v>433</v>
      </c>
      <c r="F304" s="166" t="str">
        <f>+VLOOKUP(E304,Participants!$A$1:$F$1449,2,FALSE)</f>
        <v>Justin Mattes</v>
      </c>
      <c r="G304" s="166" t="str">
        <f>+VLOOKUP(E304,Participants!$A$1:$F$1449,4,FALSE)</f>
        <v>STL</v>
      </c>
      <c r="H304" s="166" t="str">
        <f>+VLOOKUP(E304,Participants!$A$1:$F$1449,5,FALSE)</f>
        <v>M</v>
      </c>
      <c r="I304" s="166">
        <f>+VLOOKUP(E304,Participants!$A$1:$F$1449,3,FALSE)</f>
        <v>4</v>
      </c>
      <c r="J304" s="166" t="str">
        <f>+VLOOKUP(E304,Participants!$A$1:$G$1449,7,FALSE)</f>
        <v>DEV2M</v>
      </c>
      <c r="K304" s="183">
        <f t="shared" si="7"/>
        <v>77</v>
      </c>
      <c r="L304" s="170"/>
    </row>
    <row r="305" spans="1:28" ht="17.100000000000001" customHeight="1">
      <c r="A305" s="161" t="s">
        <v>2</v>
      </c>
      <c r="B305" s="162">
        <v>39</v>
      </c>
      <c r="C305" s="185">
        <v>21.66</v>
      </c>
      <c r="D305" s="164">
        <v>1</v>
      </c>
      <c r="E305" s="165">
        <v>94</v>
      </c>
      <c r="F305" s="166" t="str">
        <f>+VLOOKUP(E305,Participants!$A$1:$F$1449,2,FALSE)</f>
        <v>David Fardo</v>
      </c>
      <c r="G305" s="166" t="str">
        <f>+VLOOKUP(E305,Participants!$A$1:$F$1449,4,FALSE)</f>
        <v>JAM</v>
      </c>
      <c r="H305" s="166" t="str">
        <f>+VLOOKUP(E305,Participants!$A$1:$F$1449,5,FALSE)</f>
        <v>M</v>
      </c>
      <c r="I305" s="166">
        <f>+VLOOKUP(E305,Participants!$A$1:$F$1449,3,FALSE)</f>
        <v>3</v>
      </c>
      <c r="J305" s="166" t="str">
        <f>+VLOOKUP(E305,Participants!$A$1:$G$1449,7,FALSE)</f>
        <v>DEV2M</v>
      </c>
      <c r="K305" s="183">
        <f t="shared" si="7"/>
        <v>78</v>
      </c>
      <c r="L305" s="170"/>
    </row>
    <row r="306" spans="1:28" ht="17.100000000000001" customHeight="1">
      <c r="A306" s="161" t="s">
        <v>2</v>
      </c>
      <c r="B306" s="162">
        <v>38</v>
      </c>
      <c r="C306" s="185">
        <v>22.89</v>
      </c>
      <c r="D306" s="162">
        <v>1</v>
      </c>
      <c r="E306" s="165">
        <v>213</v>
      </c>
      <c r="F306" s="166" t="str">
        <f>+VLOOKUP(E306,Participants!$A$1:$F$1449,2,FALSE)</f>
        <v>Neilan McAllister</v>
      </c>
      <c r="G306" s="166" t="str">
        <f>+VLOOKUP(E306,Participants!$A$1:$F$1449,4,FALSE)</f>
        <v>CDT</v>
      </c>
      <c r="H306" s="166" t="str">
        <f>+VLOOKUP(E306,Participants!$A$1:$F$1449,5,FALSE)</f>
        <v>M</v>
      </c>
      <c r="I306" s="166">
        <f>+VLOOKUP(E306,Participants!$A$1:$F$1449,3,FALSE)</f>
        <v>3</v>
      </c>
      <c r="J306" s="166" t="str">
        <f>+VLOOKUP(E306,Participants!$A$1:$G$1449,7,FALSE)</f>
        <v>DEV2M</v>
      </c>
      <c r="K306" s="183">
        <f t="shared" si="7"/>
        <v>79</v>
      </c>
      <c r="L306" s="166"/>
    </row>
    <row r="307" spans="1:28" ht="17.100000000000001" customHeight="1">
      <c r="A307" s="161" t="s">
        <v>2</v>
      </c>
      <c r="B307" s="162">
        <v>36</v>
      </c>
      <c r="C307" s="185">
        <v>23.19</v>
      </c>
      <c r="D307" s="162">
        <v>6</v>
      </c>
      <c r="E307" s="165">
        <v>207</v>
      </c>
      <c r="F307" s="166" t="str">
        <f>+VLOOKUP(E307,Participants!$A$1:$F$1449,2,FALSE)</f>
        <v>Jacob Weaver</v>
      </c>
      <c r="G307" s="166" t="str">
        <f>+VLOOKUP(E307,Participants!$A$1:$F$1449,4,FALSE)</f>
        <v>CDT</v>
      </c>
      <c r="H307" s="166" t="str">
        <f>+VLOOKUP(E307,Participants!$A$1:$F$1449,5,FALSE)</f>
        <v>M</v>
      </c>
      <c r="I307" s="166">
        <f>+VLOOKUP(E307,Participants!$A$1:$F$1449,3,FALSE)</f>
        <v>3</v>
      </c>
      <c r="J307" s="166" t="str">
        <f>+VLOOKUP(E307,Participants!$A$1:$G$1449,7,FALSE)</f>
        <v>DEV2M</v>
      </c>
      <c r="K307" s="183">
        <f t="shared" si="7"/>
        <v>80</v>
      </c>
      <c r="L307" s="166"/>
    </row>
    <row r="308" spans="1:28" ht="17.100000000000001" customHeight="1">
      <c r="A308" s="161" t="s">
        <v>2</v>
      </c>
      <c r="B308" s="162">
        <v>38</v>
      </c>
      <c r="C308" s="185">
        <v>23.31</v>
      </c>
      <c r="D308" s="164">
        <v>7</v>
      </c>
      <c r="E308" s="165">
        <v>543</v>
      </c>
      <c r="F308" s="166" t="str">
        <f>+VLOOKUP(E308,Participants!$A$1:$F$1449,2,FALSE)</f>
        <v>Colin Urrea</v>
      </c>
      <c r="G308" s="166" t="str">
        <f>+VLOOKUP(E308,Participants!$A$1:$F$1449,4,FALSE)</f>
        <v>STM</v>
      </c>
      <c r="H308" s="166" t="str">
        <f>+VLOOKUP(E308,Participants!$A$1:$F$1449,5,FALSE)</f>
        <v>M</v>
      </c>
      <c r="I308" s="166">
        <f>+VLOOKUP(E308,Participants!$A$1:$F$1449,3,FALSE)</f>
        <v>4</v>
      </c>
      <c r="J308" s="166" t="str">
        <f>+VLOOKUP(E308,Participants!$A$1:$G$1449,7,FALSE)</f>
        <v>DEV2M</v>
      </c>
      <c r="K308" s="183">
        <f t="shared" si="7"/>
        <v>81</v>
      </c>
      <c r="L308" s="170"/>
    </row>
    <row r="309" spans="1:28" ht="17.100000000000001" customHeight="1">
      <c r="A309" s="155" t="s">
        <v>2</v>
      </c>
      <c r="B309" s="156">
        <v>33</v>
      </c>
      <c r="C309" s="186">
        <v>24.57</v>
      </c>
      <c r="D309" s="156">
        <v>8</v>
      </c>
      <c r="E309" s="158">
        <v>206</v>
      </c>
      <c r="F309" s="159" t="str">
        <f>+VLOOKUP(E309,Participants!$A$1:$F$1449,2,FALSE)</f>
        <v>Gunnar Lubawski</v>
      </c>
      <c r="G309" s="159" t="str">
        <f>+VLOOKUP(E309,Participants!$A$1:$F$1449,4,FALSE)</f>
        <v>CDT</v>
      </c>
      <c r="H309" s="159" t="str">
        <f>+VLOOKUP(E309,Participants!$A$1:$F$1449,5,FALSE)</f>
        <v>M</v>
      </c>
      <c r="I309" s="159">
        <f>+VLOOKUP(E309,Participants!$A$1:$F$1449,3,FALSE)</f>
        <v>3</v>
      </c>
      <c r="J309" s="159" t="str">
        <f>+VLOOKUP(E309,Participants!$A$1:$G$1449,7,FALSE)</f>
        <v>DEV2M</v>
      </c>
      <c r="K309" s="183">
        <f t="shared" si="7"/>
        <v>82</v>
      </c>
      <c r="L309" s="159"/>
    </row>
    <row r="310" spans="1:28" ht="17.100000000000001" customHeight="1">
      <c r="B310" s="113"/>
      <c r="C310" s="113"/>
      <c r="D310" s="113"/>
      <c r="E310" s="87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AB310" s="86"/>
    </row>
    <row r="311" spans="1:28" ht="17.100000000000001" customHeight="1">
      <c r="C311" s="148"/>
      <c r="E311" s="85"/>
    </row>
    <row r="312" spans="1:28" ht="17.100000000000001" customHeight="1">
      <c r="C312" s="148"/>
      <c r="E312" s="85"/>
    </row>
    <row r="313" spans="1:28" ht="17.100000000000001" customHeight="1">
      <c r="C313" s="148"/>
      <c r="E313" s="85"/>
    </row>
    <row r="314" spans="1:28" ht="17.100000000000001" customHeight="1">
      <c r="C314" s="148"/>
      <c r="E314" s="85"/>
    </row>
    <row r="315" spans="1:28" ht="17.100000000000001" customHeight="1">
      <c r="C315" s="148"/>
      <c r="E315" s="85"/>
    </row>
    <row r="316" spans="1:28" ht="17.100000000000001" customHeight="1">
      <c r="C316" s="148"/>
      <c r="E316" s="85"/>
    </row>
    <row r="317" spans="1:28" ht="17.100000000000001" customHeight="1">
      <c r="C317" s="148"/>
      <c r="E317" s="85"/>
    </row>
    <row r="318" spans="1:28" ht="17.100000000000001" customHeight="1">
      <c r="C318" s="148"/>
      <c r="E318" s="85"/>
    </row>
    <row r="319" spans="1:28" ht="17.100000000000001" customHeight="1">
      <c r="C319" s="148"/>
      <c r="E319" s="85"/>
    </row>
    <row r="320" spans="1:28" ht="17.100000000000001" customHeight="1">
      <c r="C320" s="148"/>
      <c r="E320" s="85"/>
    </row>
    <row r="321" spans="3:5" ht="17.100000000000001" customHeight="1">
      <c r="C321" s="148"/>
      <c r="E321" s="85"/>
    </row>
    <row r="322" spans="3:5" ht="17.100000000000001" customHeight="1">
      <c r="C322" s="148"/>
      <c r="E322" s="85"/>
    </row>
    <row r="323" spans="3:5" ht="17.100000000000001" customHeight="1">
      <c r="C323" s="148"/>
      <c r="E323" s="85"/>
    </row>
    <row r="324" spans="3:5" ht="17.100000000000001" customHeight="1">
      <c r="C324" s="148"/>
      <c r="E324" s="85"/>
    </row>
    <row r="325" spans="3:5" ht="17.100000000000001" customHeight="1">
      <c r="C325" s="148"/>
      <c r="E325" s="85"/>
    </row>
    <row r="326" spans="3:5" ht="17.100000000000001" customHeight="1">
      <c r="C326" s="148"/>
      <c r="E326" s="85"/>
    </row>
    <row r="327" spans="3:5" ht="17.100000000000001" customHeight="1">
      <c r="C327" s="148"/>
      <c r="E327" s="85"/>
    </row>
    <row r="328" spans="3:5" ht="17.100000000000001" customHeight="1">
      <c r="C328" s="148"/>
      <c r="E328" s="85"/>
    </row>
    <row r="329" spans="3:5" ht="17.100000000000001" customHeight="1">
      <c r="C329" s="148"/>
      <c r="E329" s="85"/>
    </row>
    <row r="330" spans="3:5" ht="17.100000000000001" customHeight="1">
      <c r="C330" s="148"/>
      <c r="E330" s="85"/>
    </row>
    <row r="331" spans="3:5" ht="17.100000000000001" customHeight="1">
      <c r="C331" s="148"/>
      <c r="E331" s="85"/>
    </row>
    <row r="332" spans="3:5" ht="17.100000000000001" customHeight="1">
      <c r="C332" s="148"/>
      <c r="E332" s="85"/>
    </row>
    <row r="333" spans="3:5" ht="17.100000000000001" customHeight="1">
      <c r="C333" s="148"/>
      <c r="E333" s="85"/>
    </row>
    <row r="334" spans="3:5" ht="17.100000000000001" customHeight="1">
      <c r="C334" s="148"/>
      <c r="E334" s="85"/>
    </row>
    <row r="335" spans="3:5" ht="17.100000000000001" customHeight="1">
      <c r="C335" s="148"/>
      <c r="E335" s="85"/>
    </row>
    <row r="336" spans="3:5" ht="17.100000000000001" customHeight="1">
      <c r="C336" s="148"/>
      <c r="E336" s="85"/>
    </row>
    <row r="337" spans="3:5" ht="17.100000000000001" customHeight="1">
      <c r="C337" s="148"/>
      <c r="E337" s="85"/>
    </row>
    <row r="338" spans="3:5" ht="17.100000000000001" customHeight="1">
      <c r="C338" s="148"/>
      <c r="E338" s="85"/>
    </row>
    <row r="339" spans="3:5" ht="17.100000000000001" customHeight="1">
      <c r="C339" s="148"/>
      <c r="E339" s="85"/>
    </row>
    <row r="340" spans="3:5" ht="17.100000000000001" customHeight="1">
      <c r="C340" s="148"/>
      <c r="E340" s="85"/>
    </row>
    <row r="341" spans="3:5" ht="17.100000000000001" customHeight="1">
      <c r="C341" s="148"/>
      <c r="E341" s="85"/>
    </row>
    <row r="342" spans="3:5" ht="17.100000000000001" customHeight="1">
      <c r="C342" s="148"/>
      <c r="E342" s="85"/>
    </row>
    <row r="343" spans="3:5" ht="17.100000000000001" customHeight="1">
      <c r="C343" s="148"/>
      <c r="E343" s="85"/>
    </row>
    <row r="344" spans="3:5" ht="17.100000000000001" customHeight="1">
      <c r="C344" s="148"/>
      <c r="E344" s="85"/>
    </row>
    <row r="345" spans="3:5" ht="17.100000000000001" customHeight="1">
      <c r="C345" s="148"/>
      <c r="E345" s="85"/>
    </row>
    <row r="346" spans="3:5" ht="17.100000000000001" customHeight="1">
      <c r="C346" s="148"/>
      <c r="E346" s="85"/>
    </row>
    <row r="347" spans="3:5" ht="17.100000000000001" customHeight="1">
      <c r="C347" s="148"/>
      <c r="E347" s="85"/>
    </row>
    <row r="348" spans="3:5" ht="17.100000000000001" customHeight="1">
      <c r="C348" s="148"/>
      <c r="E348" s="85"/>
    </row>
    <row r="349" spans="3:5" ht="17.100000000000001" customHeight="1">
      <c r="C349" s="148"/>
      <c r="E349" s="85"/>
    </row>
    <row r="350" spans="3:5" ht="17.100000000000001" customHeight="1">
      <c r="C350" s="148"/>
      <c r="E350" s="85"/>
    </row>
    <row r="351" spans="3:5" ht="17.100000000000001" customHeight="1">
      <c r="C351" s="148"/>
      <c r="E351" s="85"/>
    </row>
    <row r="352" spans="3:5" ht="17.100000000000001" customHeight="1">
      <c r="C352" s="148"/>
      <c r="E352" s="85"/>
    </row>
    <row r="353" spans="3:5" ht="17.100000000000001" customHeight="1">
      <c r="C353" s="148"/>
      <c r="E353" s="85"/>
    </row>
    <row r="354" spans="3:5" ht="17.100000000000001" customHeight="1">
      <c r="C354" s="148"/>
      <c r="E354" s="85"/>
    </row>
    <row r="355" spans="3:5" ht="17.100000000000001" customHeight="1">
      <c r="C355" s="148"/>
      <c r="E355" s="85"/>
    </row>
    <row r="356" spans="3:5" ht="17.100000000000001" customHeight="1">
      <c r="C356" s="148"/>
      <c r="E356" s="85"/>
    </row>
    <row r="357" spans="3:5" ht="17.100000000000001" customHeight="1">
      <c r="C357" s="148"/>
      <c r="E357" s="85"/>
    </row>
    <row r="358" spans="3:5" ht="17.100000000000001" customHeight="1">
      <c r="C358" s="148"/>
      <c r="E358" s="85"/>
    </row>
    <row r="359" spans="3:5" ht="17.100000000000001" customHeight="1">
      <c r="C359" s="148"/>
      <c r="E359" s="85"/>
    </row>
    <row r="360" spans="3:5" ht="17.100000000000001" customHeight="1">
      <c r="C360" s="148"/>
      <c r="E360" s="85"/>
    </row>
    <row r="361" spans="3:5" ht="17.100000000000001" customHeight="1">
      <c r="C361" s="148"/>
      <c r="E361" s="85"/>
    </row>
    <row r="362" spans="3:5" ht="17.100000000000001" customHeight="1">
      <c r="C362" s="148"/>
      <c r="E362" s="85"/>
    </row>
    <row r="363" spans="3:5" ht="17.100000000000001" customHeight="1">
      <c r="C363" s="148"/>
      <c r="E363" s="85"/>
    </row>
    <row r="364" spans="3:5" ht="17.100000000000001" customHeight="1">
      <c r="C364" s="148"/>
      <c r="E364" s="85"/>
    </row>
    <row r="365" spans="3:5" ht="17.100000000000001" customHeight="1">
      <c r="C365" s="148"/>
      <c r="E365" s="85"/>
    </row>
    <row r="366" spans="3:5" ht="17.100000000000001" customHeight="1">
      <c r="C366" s="148"/>
      <c r="E366" s="85"/>
    </row>
    <row r="367" spans="3:5" ht="17.100000000000001" customHeight="1">
      <c r="C367" s="148"/>
      <c r="E367" s="85"/>
    </row>
    <row r="368" spans="3:5" ht="17.100000000000001" customHeight="1">
      <c r="C368" s="148"/>
      <c r="E368" s="85"/>
    </row>
    <row r="369" spans="3:5" ht="17.100000000000001" customHeight="1">
      <c r="C369" s="148"/>
      <c r="E369" s="85"/>
    </row>
    <row r="370" spans="3:5" ht="17.100000000000001" customHeight="1">
      <c r="C370" s="148"/>
      <c r="E370" s="85"/>
    </row>
    <row r="371" spans="3:5" ht="17.100000000000001" customHeight="1">
      <c r="C371" s="148"/>
      <c r="E371" s="85"/>
    </row>
    <row r="372" spans="3:5" ht="17.100000000000001" customHeight="1">
      <c r="C372" s="148"/>
      <c r="E372" s="85"/>
    </row>
    <row r="373" spans="3:5" ht="17.100000000000001" customHeight="1">
      <c r="C373" s="148"/>
      <c r="E373" s="85"/>
    </row>
    <row r="374" spans="3:5" ht="17.100000000000001" customHeight="1">
      <c r="C374" s="148"/>
      <c r="E374" s="85"/>
    </row>
    <row r="375" spans="3:5" ht="17.100000000000001" customHeight="1">
      <c r="C375" s="148"/>
      <c r="E375" s="85"/>
    </row>
    <row r="376" spans="3:5" ht="17.100000000000001" customHeight="1">
      <c r="C376" s="148"/>
      <c r="E376" s="85"/>
    </row>
    <row r="377" spans="3:5" ht="17.100000000000001" customHeight="1">
      <c r="C377" s="148"/>
      <c r="E377" s="85"/>
    </row>
    <row r="378" spans="3:5" ht="17.100000000000001" customHeight="1">
      <c r="C378" s="148"/>
      <c r="E378" s="85"/>
    </row>
    <row r="379" spans="3:5" ht="17.100000000000001" customHeight="1">
      <c r="C379" s="148"/>
      <c r="E379" s="85"/>
    </row>
    <row r="380" spans="3:5" ht="17.100000000000001" customHeight="1">
      <c r="C380" s="148"/>
      <c r="E380" s="85"/>
    </row>
    <row r="381" spans="3:5" ht="17.100000000000001" customHeight="1">
      <c r="C381" s="148"/>
      <c r="E381" s="85"/>
    </row>
    <row r="382" spans="3:5" ht="17.100000000000001" customHeight="1">
      <c r="C382" s="148"/>
      <c r="E382" s="85"/>
    </row>
    <row r="383" spans="3:5" ht="17.100000000000001" customHeight="1">
      <c r="C383" s="148"/>
      <c r="E383" s="85"/>
    </row>
    <row r="384" spans="3:5" ht="17.100000000000001" customHeight="1">
      <c r="C384" s="148"/>
      <c r="E384" s="85"/>
    </row>
    <row r="385" spans="3:5" ht="17.100000000000001" customHeight="1">
      <c r="C385" s="148"/>
      <c r="E385" s="85"/>
    </row>
    <row r="386" spans="3:5" ht="17.100000000000001" customHeight="1">
      <c r="C386" s="148"/>
      <c r="E386" s="85"/>
    </row>
    <row r="387" spans="3:5" ht="17.100000000000001" customHeight="1">
      <c r="C387" s="148"/>
      <c r="E387" s="85"/>
    </row>
    <row r="388" spans="3:5" ht="17.100000000000001" customHeight="1">
      <c r="C388" s="148"/>
      <c r="E388" s="85"/>
    </row>
    <row r="389" spans="3:5" ht="17.100000000000001" customHeight="1">
      <c r="C389" s="148"/>
      <c r="E389" s="85"/>
    </row>
    <row r="390" spans="3:5" ht="17.100000000000001" customHeight="1">
      <c r="C390" s="148"/>
      <c r="E390" s="85"/>
    </row>
    <row r="391" spans="3:5" ht="17.100000000000001" customHeight="1">
      <c r="C391" s="148"/>
      <c r="E391" s="85"/>
    </row>
    <row r="392" spans="3:5" ht="17.100000000000001" customHeight="1">
      <c r="C392" s="148"/>
      <c r="E392" s="85"/>
    </row>
    <row r="393" spans="3:5" ht="17.100000000000001" customHeight="1">
      <c r="C393" s="148"/>
      <c r="E393" s="85"/>
    </row>
    <row r="394" spans="3:5" ht="17.100000000000001" customHeight="1">
      <c r="C394" s="148"/>
      <c r="E394" s="85"/>
    </row>
    <row r="395" spans="3:5" ht="17.100000000000001" customHeight="1">
      <c r="C395" s="148"/>
      <c r="E395" s="85"/>
    </row>
    <row r="396" spans="3:5" ht="17.100000000000001" customHeight="1">
      <c r="C396" s="148"/>
      <c r="E396" s="85"/>
    </row>
    <row r="397" spans="3:5" ht="17.100000000000001" customHeight="1">
      <c r="C397" s="148"/>
      <c r="E397" s="85"/>
    </row>
    <row r="398" spans="3:5" ht="17.100000000000001" customHeight="1">
      <c r="C398" s="148"/>
      <c r="E398" s="85"/>
    </row>
    <row r="399" spans="3:5" ht="17.100000000000001" customHeight="1">
      <c r="C399" s="148"/>
      <c r="E399" s="85"/>
    </row>
    <row r="400" spans="3:5" ht="17.100000000000001" customHeight="1">
      <c r="C400" s="148"/>
      <c r="E400" s="85"/>
    </row>
    <row r="401" spans="3:5" ht="17.100000000000001" customHeight="1">
      <c r="C401" s="148"/>
      <c r="E401" s="85"/>
    </row>
    <row r="402" spans="3:5" ht="17.100000000000001" customHeight="1">
      <c r="C402" s="148"/>
      <c r="E402" s="85"/>
    </row>
    <row r="403" spans="3:5" ht="17.100000000000001" customHeight="1">
      <c r="C403" s="148"/>
      <c r="E403" s="85"/>
    </row>
    <row r="404" spans="3:5" ht="17.100000000000001" customHeight="1">
      <c r="C404" s="148"/>
      <c r="E404" s="85"/>
    </row>
    <row r="405" spans="3:5" ht="17.100000000000001" customHeight="1">
      <c r="C405" s="148"/>
      <c r="E405" s="85"/>
    </row>
    <row r="406" spans="3:5" ht="17.100000000000001" customHeight="1">
      <c r="C406" s="148"/>
      <c r="E406" s="85"/>
    </row>
    <row r="407" spans="3:5" ht="17.100000000000001" customHeight="1">
      <c r="C407" s="148"/>
      <c r="E407" s="85"/>
    </row>
    <row r="408" spans="3:5" ht="17.100000000000001" customHeight="1">
      <c r="C408" s="148"/>
      <c r="E408" s="85"/>
    </row>
    <row r="409" spans="3:5" ht="17.100000000000001" customHeight="1">
      <c r="C409" s="148"/>
      <c r="E409" s="85"/>
    </row>
    <row r="410" spans="3:5" ht="17.100000000000001" customHeight="1">
      <c r="C410" s="148"/>
      <c r="E410" s="85"/>
    </row>
    <row r="411" spans="3:5" ht="17.100000000000001" customHeight="1">
      <c r="C411" s="148"/>
      <c r="E411" s="85"/>
    </row>
    <row r="412" spans="3:5" ht="17.100000000000001" customHeight="1">
      <c r="C412" s="148"/>
      <c r="E412" s="85"/>
    </row>
    <row r="413" spans="3:5" ht="17.100000000000001" customHeight="1">
      <c r="C413" s="148"/>
      <c r="E413" s="85"/>
    </row>
    <row r="414" spans="3:5" ht="17.100000000000001" customHeight="1">
      <c r="C414" s="148"/>
      <c r="E414" s="85"/>
    </row>
    <row r="415" spans="3:5" ht="17.100000000000001" customHeight="1">
      <c r="C415" s="148"/>
      <c r="E415" s="85"/>
    </row>
    <row r="416" spans="3:5" ht="17.100000000000001" customHeight="1">
      <c r="C416" s="148"/>
      <c r="E416" s="85"/>
    </row>
    <row r="417" spans="3:5" ht="17.100000000000001" customHeight="1">
      <c r="C417" s="148"/>
      <c r="E417" s="85"/>
    </row>
    <row r="418" spans="3:5" ht="17.100000000000001" customHeight="1">
      <c r="C418" s="148"/>
      <c r="E418" s="85"/>
    </row>
    <row r="419" spans="3:5" ht="17.100000000000001" customHeight="1">
      <c r="C419" s="148"/>
      <c r="E419" s="85"/>
    </row>
    <row r="420" spans="3:5" ht="17.100000000000001" customHeight="1">
      <c r="C420" s="148"/>
      <c r="E420" s="85"/>
    </row>
    <row r="421" spans="3:5" ht="17.100000000000001" customHeight="1">
      <c r="C421" s="148"/>
      <c r="E421" s="85"/>
    </row>
    <row r="422" spans="3:5" ht="17.100000000000001" customHeight="1">
      <c r="C422" s="148"/>
      <c r="E422" s="85"/>
    </row>
    <row r="423" spans="3:5" ht="17.100000000000001" customHeight="1">
      <c r="C423" s="148"/>
      <c r="E423" s="85"/>
    </row>
    <row r="424" spans="3:5" ht="17.100000000000001" customHeight="1">
      <c r="C424" s="148"/>
      <c r="E424" s="85"/>
    </row>
    <row r="425" spans="3:5" ht="17.100000000000001" customHeight="1">
      <c r="C425" s="148"/>
      <c r="E425" s="85"/>
    </row>
    <row r="426" spans="3:5" ht="17.100000000000001" customHeight="1">
      <c r="C426" s="148"/>
      <c r="E426" s="85"/>
    </row>
    <row r="427" spans="3:5" ht="17.100000000000001" customHeight="1">
      <c r="C427" s="148"/>
      <c r="E427" s="85"/>
    </row>
    <row r="428" spans="3:5" ht="17.100000000000001" customHeight="1">
      <c r="C428" s="148"/>
      <c r="E428" s="85"/>
    </row>
    <row r="429" spans="3:5" ht="17.100000000000001" customHeight="1">
      <c r="C429" s="148"/>
      <c r="E429" s="85"/>
    </row>
    <row r="430" spans="3:5" ht="17.100000000000001" customHeight="1">
      <c r="C430" s="148"/>
      <c r="E430" s="85"/>
    </row>
    <row r="431" spans="3:5" ht="17.100000000000001" customHeight="1">
      <c r="C431" s="148"/>
      <c r="E431" s="85"/>
    </row>
    <row r="432" spans="3:5" ht="17.100000000000001" customHeight="1">
      <c r="C432" s="148"/>
      <c r="E432" s="85"/>
    </row>
    <row r="433" spans="3:5" ht="17.100000000000001" customHeight="1">
      <c r="C433" s="148"/>
      <c r="E433" s="85"/>
    </row>
    <row r="434" spans="3:5" ht="17.100000000000001" customHeight="1">
      <c r="C434" s="148"/>
      <c r="E434" s="85"/>
    </row>
    <row r="435" spans="3:5" ht="17.100000000000001" customHeight="1">
      <c r="C435" s="148"/>
      <c r="E435" s="85"/>
    </row>
    <row r="436" spans="3:5" ht="17.100000000000001" customHeight="1">
      <c r="C436" s="148"/>
      <c r="E436" s="85"/>
    </row>
    <row r="437" spans="3:5" ht="17.100000000000001" customHeight="1">
      <c r="C437" s="148"/>
      <c r="E437" s="85"/>
    </row>
    <row r="438" spans="3:5" ht="17.100000000000001" customHeight="1">
      <c r="C438" s="148"/>
      <c r="E438" s="85"/>
    </row>
    <row r="439" spans="3:5" ht="17.100000000000001" customHeight="1">
      <c r="C439" s="148"/>
      <c r="E439" s="85"/>
    </row>
    <row r="440" spans="3:5" ht="17.100000000000001" customHeight="1">
      <c r="C440" s="148"/>
      <c r="E440" s="85"/>
    </row>
    <row r="441" spans="3:5" ht="17.100000000000001" customHeight="1">
      <c r="C441" s="148"/>
      <c r="E441" s="85"/>
    </row>
    <row r="442" spans="3:5" ht="17.100000000000001" customHeight="1">
      <c r="C442" s="148"/>
      <c r="E442" s="85"/>
    </row>
    <row r="443" spans="3:5" ht="17.100000000000001" customHeight="1">
      <c r="C443" s="148"/>
      <c r="E443" s="85"/>
    </row>
    <row r="444" spans="3:5" ht="17.100000000000001" customHeight="1">
      <c r="C444" s="148"/>
      <c r="E444" s="85"/>
    </row>
    <row r="445" spans="3:5" ht="17.100000000000001" customHeight="1">
      <c r="C445" s="148"/>
      <c r="E445" s="85"/>
    </row>
    <row r="446" spans="3:5" ht="17.100000000000001" customHeight="1">
      <c r="C446" s="148"/>
      <c r="E446" s="85"/>
    </row>
    <row r="447" spans="3:5" ht="17.100000000000001" customHeight="1">
      <c r="C447" s="148"/>
      <c r="E447" s="85"/>
    </row>
    <row r="448" spans="3:5" ht="17.100000000000001" customHeight="1">
      <c r="C448" s="148"/>
      <c r="E448" s="85"/>
    </row>
    <row r="449" spans="3:5" ht="17.100000000000001" customHeight="1">
      <c r="C449" s="148"/>
      <c r="E449" s="85"/>
    </row>
    <row r="450" spans="3:5" ht="17.100000000000001" customHeight="1">
      <c r="C450" s="148"/>
      <c r="E450" s="85"/>
    </row>
    <row r="451" spans="3:5" ht="17.100000000000001" customHeight="1">
      <c r="C451" s="148"/>
      <c r="E451" s="85"/>
    </row>
    <row r="452" spans="3:5" ht="17.100000000000001" customHeight="1">
      <c r="C452" s="148"/>
      <c r="E452" s="85"/>
    </row>
    <row r="453" spans="3:5" ht="17.100000000000001" customHeight="1">
      <c r="C453" s="148"/>
      <c r="E453" s="85"/>
    </row>
    <row r="454" spans="3:5" ht="17.100000000000001" customHeight="1">
      <c r="C454" s="148"/>
      <c r="E454" s="85"/>
    </row>
    <row r="455" spans="3:5" ht="17.100000000000001" customHeight="1">
      <c r="C455" s="148"/>
      <c r="E455" s="85"/>
    </row>
    <row r="456" spans="3:5" ht="17.100000000000001" customHeight="1">
      <c r="C456" s="148"/>
      <c r="E456" s="85"/>
    </row>
    <row r="457" spans="3:5" ht="17.100000000000001" customHeight="1">
      <c r="C457" s="148"/>
      <c r="E457" s="85"/>
    </row>
    <row r="458" spans="3:5" ht="17.100000000000001" customHeight="1">
      <c r="C458" s="148"/>
      <c r="E458" s="85"/>
    </row>
    <row r="459" spans="3:5" ht="17.100000000000001" customHeight="1">
      <c r="C459" s="148"/>
      <c r="E459" s="85"/>
    </row>
    <row r="460" spans="3:5" ht="17.100000000000001" customHeight="1">
      <c r="C460" s="148"/>
      <c r="E460" s="85"/>
    </row>
    <row r="461" spans="3:5" ht="17.100000000000001" customHeight="1">
      <c r="C461" s="148"/>
      <c r="E461" s="85"/>
    </row>
    <row r="462" spans="3:5" ht="17.100000000000001" customHeight="1">
      <c r="C462" s="148"/>
      <c r="E462" s="85"/>
    </row>
    <row r="463" spans="3:5" ht="17.100000000000001" customHeight="1">
      <c r="C463" s="148"/>
      <c r="E463" s="85"/>
    </row>
    <row r="464" spans="3:5" ht="17.100000000000001" customHeight="1">
      <c r="C464" s="148"/>
      <c r="E464" s="85"/>
    </row>
    <row r="465" spans="3:5" ht="17.100000000000001" customHeight="1">
      <c r="C465" s="148"/>
      <c r="E465" s="85"/>
    </row>
    <row r="466" spans="3:5" ht="17.100000000000001" customHeight="1">
      <c r="C466" s="148"/>
      <c r="E466" s="85"/>
    </row>
    <row r="467" spans="3:5" ht="17.100000000000001" customHeight="1">
      <c r="C467" s="148"/>
      <c r="E467" s="85"/>
    </row>
    <row r="468" spans="3:5" ht="17.100000000000001" customHeight="1">
      <c r="C468" s="148"/>
      <c r="E468" s="85"/>
    </row>
    <row r="469" spans="3:5" ht="17.100000000000001" customHeight="1">
      <c r="C469" s="148"/>
      <c r="E469" s="85"/>
    </row>
    <row r="470" spans="3:5" ht="17.100000000000001" customHeight="1">
      <c r="C470" s="148"/>
      <c r="E470" s="85"/>
    </row>
    <row r="471" spans="3:5" ht="17.100000000000001" customHeight="1">
      <c r="C471" s="148"/>
      <c r="E471" s="85"/>
    </row>
    <row r="472" spans="3:5" ht="17.100000000000001" customHeight="1">
      <c r="C472" s="148"/>
      <c r="E472" s="85"/>
    </row>
    <row r="473" spans="3:5" ht="17.100000000000001" customHeight="1">
      <c r="C473" s="148"/>
      <c r="E473" s="85"/>
    </row>
    <row r="474" spans="3:5" ht="17.100000000000001" customHeight="1">
      <c r="C474" s="148"/>
      <c r="E474" s="85"/>
    </row>
    <row r="475" spans="3:5" ht="17.100000000000001" customHeight="1">
      <c r="C475" s="148"/>
      <c r="E475" s="85"/>
    </row>
    <row r="476" spans="3:5" ht="17.100000000000001" customHeight="1">
      <c r="C476" s="148"/>
      <c r="E476" s="85"/>
    </row>
    <row r="477" spans="3:5" ht="17.100000000000001" customHeight="1">
      <c r="C477" s="148"/>
      <c r="E477" s="85"/>
    </row>
    <row r="478" spans="3:5" ht="17.100000000000001" customHeight="1">
      <c r="C478" s="148"/>
      <c r="E478" s="85"/>
    </row>
    <row r="479" spans="3:5" ht="17.100000000000001" customHeight="1">
      <c r="C479" s="148"/>
      <c r="E479" s="85"/>
    </row>
    <row r="480" spans="3:5" ht="17.100000000000001" customHeight="1">
      <c r="C480" s="148"/>
      <c r="E480" s="85"/>
    </row>
    <row r="481" spans="3:5" ht="17.100000000000001" customHeight="1">
      <c r="C481" s="148"/>
      <c r="E481" s="85"/>
    </row>
    <row r="482" spans="3:5" ht="17.100000000000001" customHeight="1">
      <c r="C482" s="148"/>
      <c r="E482" s="85"/>
    </row>
    <row r="483" spans="3:5" ht="17.100000000000001" customHeight="1">
      <c r="C483" s="148"/>
      <c r="E483" s="85"/>
    </row>
    <row r="484" spans="3:5" ht="17.100000000000001" customHeight="1">
      <c r="C484" s="148"/>
      <c r="E484" s="85"/>
    </row>
    <row r="485" spans="3:5" ht="17.100000000000001" customHeight="1">
      <c r="C485" s="148"/>
      <c r="E485" s="85"/>
    </row>
    <row r="486" spans="3:5" ht="17.100000000000001" customHeight="1">
      <c r="C486" s="148"/>
      <c r="E486" s="85"/>
    </row>
    <row r="487" spans="3:5" ht="17.100000000000001" customHeight="1">
      <c r="C487" s="148"/>
      <c r="E487" s="85"/>
    </row>
    <row r="488" spans="3:5" ht="17.100000000000001" customHeight="1">
      <c r="C488" s="148"/>
      <c r="E488" s="85"/>
    </row>
    <row r="489" spans="3:5" ht="17.100000000000001" customHeight="1">
      <c r="C489" s="148"/>
      <c r="E489" s="85"/>
    </row>
    <row r="490" spans="3:5" ht="17.100000000000001" customHeight="1">
      <c r="C490" s="148"/>
      <c r="E490" s="85"/>
    </row>
    <row r="491" spans="3:5" ht="17.100000000000001" customHeight="1">
      <c r="C491" s="148"/>
      <c r="E491" s="85"/>
    </row>
    <row r="492" spans="3:5" ht="17.100000000000001" customHeight="1">
      <c r="C492" s="148"/>
      <c r="E492" s="85"/>
    </row>
    <row r="493" spans="3:5" ht="17.100000000000001" customHeight="1">
      <c r="C493" s="148"/>
      <c r="E493" s="85"/>
    </row>
    <row r="494" spans="3:5" ht="17.100000000000001" customHeight="1">
      <c r="C494" s="148"/>
      <c r="E494" s="85"/>
    </row>
    <row r="495" spans="3:5" ht="17.100000000000001" customHeight="1">
      <c r="C495" s="148"/>
      <c r="E495" s="85"/>
    </row>
    <row r="496" spans="3:5" ht="17.100000000000001" customHeight="1">
      <c r="C496" s="148"/>
      <c r="E496" s="85"/>
    </row>
    <row r="497" spans="3:5" ht="17.100000000000001" customHeight="1">
      <c r="C497" s="148"/>
      <c r="E497" s="85"/>
    </row>
    <row r="498" spans="3:5" ht="17.100000000000001" customHeight="1">
      <c r="C498" s="148"/>
      <c r="E498" s="85"/>
    </row>
    <row r="499" spans="3:5" ht="17.100000000000001" customHeight="1">
      <c r="C499" s="148"/>
      <c r="E499" s="85"/>
    </row>
    <row r="500" spans="3:5" ht="17.100000000000001" customHeight="1">
      <c r="C500" s="148"/>
      <c r="E500" s="85"/>
    </row>
    <row r="501" spans="3:5" ht="17.100000000000001" customHeight="1">
      <c r="C501" s="148"/>
      <c r="E501" s="85"/>
    </row>
    <row r="502" spans="3:5" ht="17.100000000000001" customHeight="1">
      <c r="C502" s="148"/>
      <c r="E502" s="85"/>
    </row>
    <row r="503" spans="3:5" ht="17.100000000000001" customHeight="1">
      <c r="C503" s="148"/>
      <c r="E503" s="85"/>
    </row>
    <row r="504" spans="3:5" ht="17.100000000000001" customHeight="1">
      <c r="C504" s="148"/>
      <c r="E504" s="85"/>
    </row>
    <row r="505" spans="3:5" ht="17.100000000000001" customHeight="1">
      <c r="C505" s="148"/>
      <c r="E505" s="85"/>
    </row>
    <row r="506" spans="3:5" ht="17.100000000000001" customHeight="1">
      <c r="C506" s="148"/>
      <c r="E506" s="85"/>
    </row>
    <row r="507" spans="3:5" ht="17.100000000000001" customHeight="1">
      <c r="C507" s="148"/>
      <c r="E507" s="85"/>
    </row>
    <row r="508" spans="3:5" ht="17.100000000000001" customHeight="1">
      <c r="C508" s="148"/>
      <c r="E508" s="85"/>
    </row>
    <row r="509" spans="3:5" ht="17.100000000000001" customHeight="1">
      <c r="C509" s="148"/>
      <c r="E509" s="85"/>
    </row>
    <row r="510" spans="3:5" ht="17.100000000000001" customHeight="1">
      <c r="C510" s="148"/>
      <c r="E510" s="85"/>
    </row>
    <row r="511" spans="3:5" ht="17.100000000000001" customHeight="1">
      <c r="C511" s="148"/>
      <c r="E511" s="85"/>
    </row>
    <row r="512" spans="3:5" ht="17.100000000000001" customHeight="1">
      <c r="C512" s="148"/>
      <c r="E512" s="85"/>
    </row>
    <row r="513" spans="3:5" ht="17.100000000000001" customHeight="1">
      <c r="C513" s="148"/>
      <c r="E513" s="85"/>
    </row>
    <row r="514" spans="3:5" ht="17.100000000000001" customHeight="1">
      <c r="C514" s="148"/>
      <c r="E514" s="85"/>
    </row>
    <row r="515" spans="3:5" ht="17.100000000000001" customHeight="1">
      <c r="C515" s="148"/>
      <c r="E515" s="85"/>
    </row>
    <row r="516" spans="3:5" ht="17.100000000000001" customHeight="1">
      <c r="C516" s="148"/>
      <c r="E516" s="85"/>
    </row>
    <row r="517" spans="3:5" ht="17.100000000000001" customHeight="1">
      <c r="C517" s="148"/>
      <c r="E517" s="85"/>
    </row>
    <row r="518" spans="3:5" ht="17.100000000000001" customHeight="1">
      <c r="C518" s="148"/>
      <c r="E518" s="85"/>
    </row>
    <row r="519" spans="3:5" ht="17.100000000000001" customHeight="1">
      <c r="C519" s="148"/>
      <c r="E519" s="85"/>
    </row>
    <row r="520" spans="3:5" ht="17.100000000000001" customHeight="1">
      <c r="C520" s="148"/>
      <c r="E520" s="85"/>
    </row>
    <row r="521" spans="3:5" ht="17.100000000000001" customHeight="1">
      <c r="C521" s="148"/>
      <c r="E521" s="85"/>
    </row>
    <row r="522" spans="3:5" ht="17.100000000000001" customHeight="1">
      <c r="C522" s="148"/>
      <c r="E522" s="85"/>
    </row>
    <row r="523" spans="3:5" ht="17.100000000000001" customHeight="1">
      <c r="C523" s="148"/>
      <c r="E523" s="85"/>
    </row>
    <row r="524" spans="3:5" ht="17.100000000000001" customHeight="1">
      <c r="C524" s="148"/>
      <c r="E524" s="85"/>
    </row>
    <row r="525" spans="3:5" ht="17.100000000000001" customHeight="1">
      <c r="C525" s="148"/>
      <c r="E525" s="85"/>
    </row>
    <row r="526" spans="3:5" ht="17.100000000000001" customHeight="1">
      <c r="C526" s="148"/>
      <c r="E526" s="85"/>
    </row>
    <row r="527" spans="3:5" ht="17.100000000000001" customHeight="1">
      <c r="C527" s="148"/>
      <c r="E527" s="85"/>
    </row>
    <row r="528" spans="3:5" ht="17.100000000000001" customHeight="1">
      <c r="C528" s="148"/>
      <c r="E528" s="85"/>
    </row>
    <row r="529" spans="3:5" ht="17.100000000000001" customHeight="1">
      <c r="C529" s="148"/>
      <c r="E529" s="85"/>
    </row>
    <row r="530" spans="3:5" ht="17.100000000000001" customHeight="1">
      <c r="C530" s="148"/>
      <c r="E530" s="85"/>
    </row>
    <row r="531" spans="3:5" ht="17.100000000000001" customHeight="1">
      <c r="C531" s="148"/>
      <c r="E531" s="85"/>
    </row>
    <row r="532" spans="3:5" ht="17.100000000000001" customHeight="1">
      <c r="C532" s="148"/>
      <c r="E532" s="85"/>
    </row>
    <row r="533" spans="3:5" ht="17.100000000000001" customHeight="1">
      <c r="C533" s="148"/>
      <c r="E533" s="85"/>
    </row>
    <row r="534" spans="3:5" ht="17.100000000000001" customHeight="1">
      <c r="C534" s="148"/>
      <c r="E534" s="85"/>
    </row>
    <row r="535" spans="3:5" ht="17.100000000000001" customHeight="1">
      <c r="C535" s="148"/>
      <c r="E535" s="85"/>
    </row>
    <row r="536" spans="3:5" ht="17.100000000000001" customHeight="1">
      <c r="C536" s="148"/>
      <c r="E536" s="85"/>
    </row>
    <row r="537" spans="3:5" ht="17.100000000000001" customHeight="1">
      <c r="C537" s="148"/>
      <c r="E537" s="85"/>
    </row>
    <row r="538" spans="3:5" ht="17.100000000000001" customHeight="1">
      <c r="C538" s="148"/>
      <c r="E538" s="85"/>
    </row>
    <row r="539" spans="3:5" ht="17.100000000000001" customHeight="1">
      <c r="C539" s="148"/>
      <c r="E539" s="85"/>
    </row>
    <row r="540" spans="3:5" ht="17.100000000000001" customHeight="1">
      <c r="C540" s="148"/>
      <c r="E540" s="85"/>
    </row>
    <row r="541" spans="3:5" ht="17.100000000000001" customHeight="1">
      <c r="C541" s="148"/>
      <c r="E541" s="85"/>
    </row>
    <row r="542" spans="3:5" ht="17.100000000000001" customHeight="1">
      <c r="C542" s="148"/>
      <c r="E542" s="85"/>
    </row>
    <row r="543" spans="3:5" ht="17.100000000000001" customHeight="1">
      <c r="C543" s="148"/>
      <c r="E543" s="85"/>
    </row>
    <row r="544" spans="3:5" ht="17.100000000000001" customHeight="1">
      <c r="C544" s="148"/>
      <c r="E544" s="85"/>
    </row>
    <row r="545" spans="3:5" ht="17.100000000000001" customHeight="1">
      <c r="C545" s="148"/>
      <c r="E545" s="85"/>
    </row>
    <row r="546" spans="3:5" ht="17.100000000000001" customHeight="1">
      <c r="C546" s="148"/>
      <c r="E546" s="85"/>
    </row>
    <row r="547" spans="3:5" ht="17.100000000000001" customHeight="1">
      <c r="C547" s="148"/>
      <c r="E547" s="85"/>
    </row>
    <row r="548" spans="3:5" ht="17.100000000000001" customHeight="1">
      <c r="C548" s="148"/>
      <c r="E548" s="85"/>
    </row>
    <row r="549" spans="3:5" ht="17.100000000000001" customHeight="1">
      <c r="C549" s="148"/>
      <c r="E549" s="85"/>
    </row>
    <row r="550" spans="3:5" ht="17.100000000000001" customHeight="1">
      <c r="C550" s="148"/>
      <c r="E550" s="85"/>
    </row>
    <row r="551" spans="3:5" ht="17.100000000000001" customHeight="1">
      <c r="C551" s="148"/>
      <c r="E551" s="85"/>
    </row>
    <row r="552" spans="3:5" ht="17.100000000000001" customHeight="1">
      <c r="C552" s="148"/>
      <c r="E552" s="85"/>
    </row>
    <row r="553" spans="3:5" ht="17.100000000000001" customHeight="1">
      <c r="C553" s="148"/>
      <c r="E553" s="85"/>
    </row>
    <row r="554" spans="3:5" ht="17.100000000000001" customHeight="1">
      <c r="C554" s="148"/>
      <c r="E554" s="85"/>
    </row>
    <row r="555" spans="3:5" ht="17.100000000000001" customHeight="1">
      <c r="C555" s="148"/>
      <c r="E555" s="85"/>
    </row>
    <row r="556" spans="3:5" ht="17.100000000000001" customHeight="1">
      <c r="C556" s="148"/>
      <c r="E556" s="85"/>
    </row>
    <row r="557" spans="3:5" ht="17.100000000000001" customHeight="1">
      <c r="C557" s="148"/>
      <c r="E557" s="85"/>
    </row>
    <row r="558" spans="3:5" ht="17.100000000000001" customHeight="1">
      <c r="C558" s="148"/>
      <c r="E558" s="85"/>
    </row>
    <row r="559" spans="3:5" ht="17.100000000000001" customHeight="1">
      <c r="C559" s="148"/>
      <c r="E559" s="85"/>
    </row>
    <row r="560" spans="3:5" ht="17.100000000000001" customHeight="1">
      <c r="C560" s="148"/>
      <c r="E560" s="85"/>
    </row>
    <row r="561" spans="3:5" ht="17.100000000000001" customHeight="1">
      <c r="C561" s="148"/>
      <c r="E561" s="85"/>
    </row>
    <row r="562" spans="3:5" ht="17.100000000000001" customHeight="1">
      <c r="C562" s="148"/>
      <c r="E562" s="85"/>
    </row>
    <row r="563" spans="3:5" ht="17.100000000000001" customHeight="1">
      <c r="C563" s="148"/>
      <c r="E563" s="85"/>
    </row>
    <row r="564" spans="3:5" ht="17.100000000000001" customHeight="1">
      <c r="C564" s="148"/>
      <c r="E564" s="85"/>
    </row>
    <row r="565" spans="3:5" ht="17.100000000000001" customHeight="1">
      <c r="C565" s="148"/>
      <c r="E565" s="85"/>
    </row>
    <row r="566" spans="3:5" ht="17.100000000000001" customHeight="1">
      <c r="C566" s="148"/>
      <c r="E566" s="85"/>
    </row>
    <row r="567" spans="3:5" ht="17.100000000000001" customHeight="1">
      <c r="C567" s="148"/>
      <c r="E567" s="85"/>
    </row>
    <row r="568" spans="3:5" ht="17.100000000000001" customHeight="1">
      <c r="C568" s="148"/>
      <c r="E568" s="85"/>
    </row>
    <row r="569" spans="3:5" ht="17.100000000000001" customHeight="1">
      <c r="C569" s="148"/>
      <c r="E569" s="85"/>
    </row>
    <row r="570" spans="3:5" ht="17.100000000000001" customHeight="1">
      <c r="C570" s="148"/>
      <c r="E570" s="85"/>
    </row>
    <row r="571" spans="3:5" ht="17.100000000000001" customHeight="1">
      <c r="C571" s="148"/>
      <c r="E571" s="85"/>
    </row>
    <row r="572" spans="3:5" ht="17.100000000000001" customHeight="1">
      <c r="C572" s="148"/>
      <c r="E572" s="85"/>
    </row>
    <row r="573" spans="3:5" ht="17.100000000000001" customHeight="1">
      <c r="C573" s="148"/>
      <c r="E573" s="85"/>
    </row>
    <row r="574" spans="3:5" ht="17.100000000000001" customHeight="1">
      <c r="C574" s="148"/>
      <c r="E574" s="85"/>
    </row>
    <row r="575" spans="3:5" ht="17.100000000000001" customHeight="1">
      <c r="C575" s="148"/>
      <c r="E575" s="85"/>
    </row>
    <row r="576" spans="3:5" ht="17.100000000000001" customHeight="1">
      <c r="C576" s="148"/>
      <c r="E576" s="85"/>
    </row>
    <row r="577" spans="3:5" ht="17.100000000000001" customHeight="1">
      <c r="C577" s="148"/>
      <c r="E577" s="85"/>
    </row>
    <row r="578" spans="3:5" ht="17.100000000000001" customHeight="1">
      <c r="C578" s="148"/>
      <c r="E578" s="85"/>
    </row>
    <row r="579" spans="3:5" ht="17.100000000000001" customHeight="1">
      <c r="C579" s="148"/>
      <c r="E579" s="85"/>
    </row>
    <row r="580" spans="3:5" ht="17.100000000000001" customHeight="1">
      <c r="C580" s="148"/>
      <c r="E580" s="85"/>
    </row>
    <row r="581" spans="3:5" ht="17.100000000000001" customHeight="1">
      <c r="C581" s="148"/>
      <c r="E581" s="85"/>
    </row>
    <row r="582" spans="3:5" ht="17.100000000000001" customHeight="1">
      <c r="C582" s="148"/>
      <c r="E582" s="85"/>
    </row>
    <row r="583" spans="3:5" ht="17.100000000000001" customHeight="1">
      <c r="C583" s="148"/>
      <c r="E583" s="85"/>
    </row>
    <row r="584" spans="3:5" ht="17.100000000000001" customHeight="1">
      <c r="C584" s="148"/>
      <c r="E584" s="85"/>
    </row>
    <row r="585" spans="3:5" ht="17.100000000000001" customHeight="1">
      <c r="C585" s="148"/>
      <c r="E585" s="85"/>
    </row>
    <row r="586" spans="3:5" ht="17.100000000000001" customHeight="1">
      <c r="C586" s="148"/>
      <c r="E586" s="85"/>
    </row>
    <row r="587" spans="3:5" ht="17.100000000000001" customHeight="1">
      <c r="C587" s="148"/>
      <c r="E587" s="85"/>
    </row>
    <row r="588" spans="3:5" ht="17.100000000000001" customHeight="1">
      <c r="C588" s="148"/>
      <c r="E588" s="85"/>
    </row>
    <row r="589" spans="3:5" ht="17.100000000000001" customHeight="1">
      <c r="C589" s="148"/>
      <c r="E589" s="85"/>
    </row>
    <row r="590" spans="3:5" ht="17.100000000000001" customHeight="1">
      <c r="C590" s="148"/>
      <c r="E590" s="85"/>
    </row>
    <row r="591" spans="3:5" ht="17.100000000000001" customHeight="1">
      <c r="C591" s="148"/>
      <c r="E591" s="85"/>
    </row>
    <row r="592" spans="3:5" ht="17.100000000000001" customHeight="1">
      <c r="C592" s="148"/>
      <c r="E592" s="85"/>
    </row>
    <row r="593" spans="3:5" ht="17.100000000000001" customHeight="1">
      <c r="C593" s="148"/>
      <c r="E593" s="85"/>
    </row>
    <row r="594" spans="3:5" ht="17.100000000000001" customHeight="1">
      <c r="C594" s="148"/>
      <c r="E594" s="85"/>
    </row>
    <row r="595" spans="3:5" ht="17.100000000000001" customHeight="1">
      <c r="C595" s="148"/>
      <c r="E595" s="85"/>
    </row>
    <row r="596" spans="3:5" ht="17.100000000000001" customHeight="1">
      <c r="C596" s="148"/>
      <c r="E596" s="85"/>
    </row>
    <row r="597" spans="3:5" ht="17.100000000000001" customHeight="1">
      <c r="C597" s="148"/>
      <c r="E597" s="85"/>
    </row>
    <row r="598" spans="3:5" ht="17.100000000000001" customHeight="1">
      <c r="C598" s="148"/>
      <c r="E598" s="85"/>
    </row>
    <row r="599" spans="3:5" ht="17.100000000000001" customHeight="1">
      <c r="C599" s="148"/>
      <c r="E599" s="85"/>
    </row>
    <row r="600" spans="3:5" ht="17.100000000000001" customHeight="1">
      <c r="C600" s="148"/>
      <c r="E600" s="85"/>
    </row>
    <row r="601" spans="3:5" ht="17.100000000000001" customHeight="1">
      <c r="C601" s="148"/>
      <c r="E601" s="85"/>
    </row>
    <row r="602" spans="3:5" ht="17.100000000000001" customHeight="1">
      <c r="C602" s="148"/>
      <c r="E602" s="85"/>
    </row>
    <row r="603" spans="3:5" ht="17.100000000000001" customHeight="1">
      <c r="C603" s="148"/>
      <c r="E603" s="85"/>
    </row>
    <row r="604" spans="3:5" ht="17.100000000000001" customHeight="1">
      <c r="C604" s="148"/>
      <c r="E604" s="85"/>
    </row>
    <row r="605" spans="3:5" ht="17.100000000000001" customHeight="1">
      <c r="C605" s="148"/>
      <c r="E605" s="85"/>
    </row>
    <row r="606" spans="3:5" ht="17.100000000000001" customHeight="1">
      <c r="C606" s="148"/>
      <c r="E606" s="85"/>
    </row>
    <row r="607" spans="3:5" ht="17.100000000000001" customHeight="1">
      <c r="C607" s="148"/>
      <c r="E607" s="85"/>
    </row>
    <row r="608" spans="3:5" ht="17.100000000000001" customHeight="1">
      <c r="C608" s="148"/>
      <c r="E608" s="85"/>
    </row>
    <row r="609" spans="3:5" ht="17.100000000000001" customHeight="1">
      <c r="C609" s="148"/>
      <c r="E609" s="85"/>
    </row>
    <row r="610" spans="3:5" ht="17.100000000000001" customHeight="1">
      <c r="C610" s="148"/>
      <c r="E610" s="85"/>
    </row>
    <row r="611" spans="3:5" ht="17.100000000000001" customHeight="1">
      <c r="C611" s="148"/>
      <c r="E611" s="85"/>
    </row>
    <row r="612" spans="3:5" ht="17.100000000000001" customHeight="1">
      <c r="C612" s="148"/>
      <c r="E612" s="85"/>
    </row>
    <row r="613" spans="3:5" ht="17.100000000000001" customHeight="1">
      <c r="C613" s="148"/>
      <c r="E613" s="85"/>
    </row>
    <row r="614" spans="3:5" ht="17.100000000000001" customHeight="1">
      <c r="C614" s="148"/>
      <c r="E614" s="85"/>
    </row>
    <row r="615" spans="3:5" ht="17.100000000000001" customHeight="1">
      <c r="C615" s="148"/>
      <c r="E615" s="85"/>
    </row>
    <row r="616" spans="3:5" ht="17.100000000000001" customHeight="1">
      <c r="C616" s="148"/>
      <c r="E616" s="85"/>
    </row>
    <row r="617" spans="3:5" ht="17.100000000000001" customHeight="1">
      <c r="C617" s="148"/>
      <c r="E617" s="85"/>
    </row>
    <row r="618" spans="3:5" ht="17.100000000000001" customHeight="1">
      <c r="C618" s="148"/>
      <c r="E618" s="85"/>
    </row>
    <row r="619" spans="3:5" ht="17.100000000000001" customHeight="1">
      <c r="C619" s="148"/>
      <c r="E619" s="85"/>
    </row>
    <row r="620" spans="3:5" ht="17.100000000000001" customHeight="1">
      <c r="C620" s="148"/>
      <c r="E620" s="85"/>
    </row>
    <row r="621" spans="3:5" ht="17.100000000000001" customHeight="1">
      <c r="C621" s="148"/>
      <c r="E621" s="85"/>
    </row>
    <row r="622" spans="3:5" ht="17.100000000000001" customHeight="1">
      <c r="C622" s="148"/>
      <c r="E622" s="85"/>
    </row>
    <row r="623" spans="3:5" ht="17.100000000000001" customHeight="1">
      <c r="C623" s="148"/>
      <c r="E623" s="85"/>
    </row>
    <row r="624" spans="3:5" ht="17.100000000000001" customHeight="1">
      <c r="C624" s="148"/>
      <c r="E624" s="85"/>
    </row>
    <row r="625" spans="3:5" ht="17.100000000000001" customHeight="1">
      <c r="C625" s="148"/>
      <c r="E625" s="85"/>
    </row>
    <row r="626" spans="3:5" ht="17.100000000000001" customHeight="1">
      <c r="C626" s="148"/>
      <c r="E626" s="85"/>
    </row>
    <row r="627" spans="3:5" ht="17.100000000000001" customHeight="1">
      <c r="C627" s="148"/>
      <c r="E627" s="85"/>
    </row>
    <row r="628" spans="3:5" ht="17.100000000000001" customHeight="1">
      <c r="C628" s="148"/>
      <c r="E628" s="85"/>
    </row>
    <row r="629" spans="3:5" ht="17.100000000000001" customHeight="1">
      <c r="C629" s="148"/>
      <c r="E629" s="85"/>
    </row>
    <row r="630" spans="3:5" ht="17.100000000000001" customHeight="1">
      <c r="C630" s="148"/>
      <c r="E630" s="85"/>
    </row>
    <row r="631" spans="3:5" ht="17.100000000000001" customHeight="1">
      <c r="C631" s="148"/>
      <c r="E631" s="85"/>
    </row>
    <row r="632" spans="3:5" ht="17.100000000000001" customHeight="1">
      <c r="C632" s="148"/>
      <c r="E632" s="85"/>
    </row>
    <row r="633" spans="3:5" ht="17.100000000000001" customHeight="1">
      <c r="C633" s="148"/>
      <c r="E633" s="85"/>
    </row>
    <row r="634" spans="3:5" ht="17.100000000000001" customHeight="1">
      <c r="C634" s="148"/>
      <c r="E634" s="85"/>
    </row>
    <row r="635" spans="3:5" ht="17.100000000000001" customHeight="1">
      <c r="C635" s="148"/>
      <c r="E635" s="85"/>
    </row>
    <row r="636" spans="3:5" ht="17.100000000000001" customHeight="1">
      <c r="C636" s="148"/>
      <c r="E636" s="85"/>
    </row>
    <row r="637" spans="3:5" ht="17.100000000000001" customHeight="1">
      <c r="C637" s="148"/>
      <c r="E637" s="85"/>
    </row>
    <row r="638" spans="3:5" ht="17.100000000000001" customHeight="1">
      <c r="C638" s="148"/>
      <c r="E638" s="85"/>
    </row>
    <row r="639" spans="3:5" ht="17.100000000000001" customHeight="1">
      <c r="C639" s="148"/>
      <c r="E639" s="85"/>
    </row>
    <row r="640" spans="3:5" ht="17.100000000000001" customHeight="1">
      <c r="C640" s="148"/>
      <c r="E640" s="85"/>
    </row>
    <row r="641" spans="3:5" ht="17.100000000000001" customHeight="1">
      <c r="C641" s="148"/>
      <c r="E641" s="85"/>
    </row>
    <row r="642" spans="3:5" ht="17.100000000000001" customHeight="1">
      <c r="C642" s="148"/>
      <c r="E642" s="85"/>
    </row>
    <row r="643" spans="3:5" ht="17.100000000000001" customHeight="1">
      <c r="C643" s="148"/>
      <c r="E643" s="85"/>
    </row>
    <row r="644" spans="3:5" ht="17.100000000000001" customHeight="1">
      <c r="C644" s="148"/>
      <c r="E644" s="85"/>
    </row>
    <row r="645" spans="3:5" ht="17.100000000000001" customHeight="1">
      <c r="C645" s="148"/>
      <c r="E645" s="85"/>
    </row>
    <row r="646" spans="3:5" ht="17.100000000000001" customHeight="1">
      <c r="C646" s="148"/>
      <c r="E646" s="85"/>
    </row>
    <row r="647" spans="3:5" ht="17.100000000000001" customHeight="1">
      <c r="C647" s="148"/>
      <c r="E647" s="85"/>
    </row>
    <row r="648" spans="3:5" ht="17.100000000000001" customHeight="1">
      <c r="C648" s="148"/>
      <c r="E648" s="85"/>
    </row>
    <row r="649" spans="3:5" ht="17.100000000000001" customHeight="1">
      <c r="C649" s="148"/>
      <c r="E649" s="85"/>
    </row>
    <row r="650" spans="3:5" ht="17.100000000000001" customHeight="1">
      <c r="C650" s="148"/>
      <c r="E650" s="85"/>
    </row>
    <row r="651" spans="3:5" ht="17.100000000000001" customHeight="1">
      <c r="C651" s="148"/>
      <c r="E651" s="85"/>
    </row>
    <row r="652" spans="3:5" ht="17.100000000000001" customHeight="1">
      <c r="C652" s="148"/>
      <c r="E652" s="85"/>
    </row>
    <row r="653" spans="3:5" ht="17.100000000000001" customHeight="1">
      <c r="C653" s="148"/>
      <c r="E653" s="85"/>
    </row>
    <row r="654" spans="3:5" ht="17.100000000000001" customHeight="1">
      <c r="C654" s="148"/>
      <c r="E654" s="85"/>
    </row>
    <row r="655" spans="3:5" ht="17.100000000000001" customHeight="1">
      <c r="C655" s="148"/>
      <c r="E655" s="85"/>
    </row>
    <row r="656" spans="3:5" ht="17.100000000000001" customHeight="1">
      <c r="C656" s="148"/>
      <c r="E656" s="85"/>
    </row>
    <row r="657" spans="3:5" ht="17.100000000000001" customHeight="1">
      <c r="C657" s="148"/>
      <c r="E657" s="85"/>
    </row>
    <row r="658" spans="3:5" ht="17.100000000000001" customHeight="1">
      <c r="C658" s="148"/>
      <c r="E658" s="85"/>
    </row>
    <row r="659" spans="3:5" ht="17.100000000000001" customHeight="1">
      <c r="C659" s="148"/>
      <c r="E659" s="85"/>
    </row>
    <row r="660" spans="3:5" ht="17.100000000000001" customHeight="1">
      <c r="C660" s="148"/>
      <c r="E660" s="85"/>
    </row>
    <row r="661" spans="3:5" ht="17.100000000000001" customHeight="1">
      <c r="C661" s="148"/>
      <c r="E661" s="85"/>
    </row>
    <row r="662" spans="3:5" ht="17.100000000000001" customHeight="1">
      <c r="C662" s="148"/>
      <c r="E662" s="85"/>
    </row>
    <row r="663" spans="3:5" ht="17.100000000000001" customHeight="1">
      <c r="C663" s="148"/>
      <c r="E663" s="85"/>
    </row>
    <row r="664" spans="3:5" ht="17.100000000000001" customHeight="1">
      <c r="C664" s="148"/>
      <c r="E664" s="85"/>
    </row>
    <row r="665" spans="3:5" ht="17.100000000000001" customHeight="1">
      <c r="C665" s="148"/>
      <c r="E665" s="85"/>
    </row>
    <row r="666" spans="3:5" ht="17.100000000000001" customHeight="1">
      <c r="C666" s="148"/>
      <c r="E666" s="85"/>
    </row>
    <row r="667" spans="3:5" ht="17.100000000000001" customHeight="1">
      <c r="C667" s="148"/>
      <c r="E667" s="85"/>
    </row>
    <row r="668" spans="3:5" ht="17.100000000000001" customHeight="1">
      <c r="C668" s="148"/>
      <c r="E668" s="85"/>
    </row>
    <row r="669" spans="3:5" ht="17.100000000000001" customHeight="1">
      <c r="C669" s="148"/>
      <c r="E669" s="85"/>
    </row>
    <row r="670" spans="3:5" ht="17.100000000000001" customHeight="1">
      <c r="C670" s="148"/>
      <c r="E670" s="85"/>
    </row>
    <row r="671" spans="3:5" ht="17.100000000000001" customHeight="1">
      <c r="C671" s="148"/>
      <c r="E671" s="85"/>
    </row>
    <row r="672" spans="3:5" ht="17.100000000000001" customHeight="1">
      <c r="C672" s="148"/>
      <c r="E672" s="85"/>
    </row>
    <row r="673" spans="3:5" ht="17.100000000000001" customHeight="1">
      <c r="C673" s="148"/>
      <c r="E673" s="85"/>
    </row>
    <row r="674" spans="3:5" ht="17.100000000000001" customHeight="1">
      <c r="C674" s="148"/>
      <c r="E674" s="85"/>
    </row>
    <row r="675" spans="3:5" ht="17.100000000000001" customHeight="1">
      <c r="C675" s="148"/>
      <c r="E675" s="85"/>
    </row>
    <row r="676" spans="3:5" ht="17.100000000000001" customHeight="1">
      <c r="C676" s="148"/>
      <c r="E676" s="85"/>
    </row>
    <row r="677" spans="3:5" ht="17.100000000000001" customHeight="1">
      <c r="C677" s="148"/>
      <c r="E677" s="85"/>
    </row>
    <row r="678" spans="3:5" ht="17.100000000000001" customHeight="1">
      <c r="C678" s="148"/>
      <c r="E678" s="85"/>
    </row>
    <row r="679" spans="3:5" ht="17.100000000000001" customHeight="1">
      <c r="C679" s="148"/>
      <c r="E679" s="85"/>
    </row>
    <row r="680" spans="3:5" ht="17.100000000000001" customHeight="1">
      <c r="C680" s="148"/>
      <c r="E680" s="85"/>
    </row>
    <row r="681" spans="3:5" ht="17.100000000000001" customHeight="1">
      <c r="C681" s="148"/>
      <c r="E681" s="85"/>
    </row>
    <row r="682" spans="3:5" ht="17.100000000000001" customHeight="1">
      <c r="C682" s="148"/>
      <c r="E682" s="85"/>
    </row>
    <row r="683" spans="3:5" ht="17.100000000000001" customHeight="1">
      <c r="C683" s="148"/>
      <c r="E683" s="85"/>
    </row>
    <row r="684" spans="3:5" ht="17.100000000000001" customHeight="1">
      <c r="C684" s="148"/>
      <c r="E684" s="85"/>
    </row>
    <row r="685" spans="3:5" ht="17.100000000000001" customHeight="1">
      <c r="C685" s="148"/>
      <c r="E685" s="85"/>
    </row>
    <row r="686" spans="3:5" ht="17.100000000000001" customHeight="1">
      <c r="C686" s="148"/>
      <c r="E686" s="85"/>
    </row>
    <row r="687" spans="3:5" ht="17.100000000000001" customHeight="1">
      <c r="C687" s="148"/>
      <c r="E687" s="85"/>
    </row>
    <row r="688" spans="3:5" ht="17.100000000000001" customHeight="1">
      <c r="C688" s="148"/>
      <c r="E688" s="85"/>
    </row>
    <row r="689" spans="3:5" ht="17.100000000000001" customHeight="1">
      <c r="C689" s="148"/>
      <c r="E689" s="85"/>
    </row>
    <row r="690" spans="3:5" ht="17.100000000000001" customHeight="1">
      <c r="C690" s="148"/>
      <c r="E690" s="85"/>
    </row>
    <row r="691" spans="3:5" ht="17.100000000000001" customHeight="1">
      <c r="C691" s="148"/>
      <c r="E691" s="85"/>
    </row>
    <row r="692" spans="3:5" ht="17.100000000000001" customHeight="1">
      <c r="C692" s="148"/>
      <c r="E692" s="85"/>
    </row>
    <row r="693" spans="3:5" ht="17.100000000000001" customHeight="1">
      <c r="C693" s="148"/>
      <c r="E693" s="85"/>
    </row>
    <row r="694" spans="3:5" ht="17.100000000000001" customHeight="1">
      <c r="C694" s="148"/>
      <c r="E694" s="85"/>
    </row>
    <row r="695" spans="3:5" ht="17.100000000000001" customHeight="1">
      <c r="C695" s="148"/>
      <c r="E695" s="85"/>
    </row>
    <row r="696" spans="3:5" ht="17.100000000000001" customHeight="1">
      <c r="C696" s="148"/>
      <c r="E696" s="85"/>
    </row>
    <row r="697" spans="3:5" ht="17.100000000000001" customHeight="1">
      <c r="C697" s="148"/>
      <c r="E697" s="85"/>
    </row>
    <row r="698" spans="3:5" ht="17.100000000000001" customHeight="1">
      <c r="C698" s="148"/>
      <c r="E698" s="85"/>
    </row>
    <row r="699" spans="3:5" ht="17.100000000000001" customHeight="1">
      <c r="C699" s="148"/>
      <c r="E699" s="85"/>
    </row>
    <row r="700" spans="3:5" ht="17.100000000000001" customHeight="1">
      <c r="C700" s="148"/>
      <c r="E700" s="85"/>
    </row>
    <row r="701" spans="3:5" ht="17.100000000000001" customHeight="1">
      <c r="C701" s="148"/>
      <c r="E701" s="85"/>
    </row>
    <row r="702" spans="3:5" ht="17.100000000000001" customHeight="1">
      <c r="C702" s="148"/>
      <c r="E702" s="85"/>
    </row>
    <row r="703" spans="3:5" ht="17.100000000000001" customHeight="1">
      <c r="C703" s="148"/>
      <c r="E703" s="85"/>
    </row>
    <row r="704" spans="3:5" ht="17.100000000000001" customHeight="1">
      <c r="C704" s="148"/>
      <c r="E704" s="85"/>
    </row>
    <row r="705" spans="3:5" ht="17.100000000000001" customHeight="1">
      <c r="C705" s="148"/>
      <c r="E705" s="85"/>
    </row>
    <row r="706" spans="3:5" ht="17.100000000000001" customHeight="1">
      <c r="C706" s="148"/>
      <c r="E706" s="85"/>
    </row>
    <row r="707" spans="3:5" ht="17.100000000000001" customHeight="1">
      <c r="C707" s="148"/>
      <c r="E707" s="85"/>
    </row>
    <row r="708" spans="3:5" ht="17.100000000000001" customHeight="1">
      <c r="C708" s="148"/>
      <c r="E708" s="85"/>
    </row>
    <row r="709" spans="3:5" ht="17.100000000000001" customHeight="1">
      <c r="C709" s="148"/>
      <c r="E709" s="85"/>
    </row>
    <row r="710" spans="3:5" ht="17.100000000000001" customHeight="1">
      <c r="C710" s="148"/>
      <c r="E710" s="85"/>
    </row>
    <row r="711" spans="3:5" ht="17.100000000000001" customHeight="1">
      <c r="C711" s="148"/>
      <c r="E711" s="85"/>
    </row>
    <row r="712" spans="3:5" ht="17.100000000000001" customHeight="1">
      <c r="C712" s="148"/>
      <c r="E712" s="85"/>
    </row>
    <row r="713" spans="3:5" ht="17.100000000000001" customHeight="1">
      <c r="C713" s="148"/>
      <c r="E713" s="85"/>
    </row>
    <row r="714" spans="3:5" ht="17.100000000000001" customHeight="1">
      <c r="C714" s="148"/>
      <c r="E714" s="85"/>
    </row>
    <row r="715" spans="3:5" ht="17.100000000000001" customHeight="1">
      <c r="C715" s="148"/>
      <c r="E715" s="85"/>
    </row>
    <row r="716" spans="3:5" ht="17.100000000000001" customHeight="1">
      <c r="C716" s="148"/>
      <c r="E716" s="85"/>
    </row>
    <row r="717" spans="3:5" ht="17.100000000000001" customHeight="1">
      <c r="C717" s="148"/>
      <c r="E717" s="85"/>
    </row>
    <row r="718" spans="3:5" ht="17.100000000000001" customHeight="1">
      <c r="C718" s="148"/>
      <c r="E718" s="85"/>
    </row>
    <row r="719" spans="3:5" ht="17.100000000000001" customHeight="1">
      <c r="C719" s="148"/>
      <c r="E719" s="85"/>
    </row>
    <row r="720" spans="3:5" ht="17.100000000000001" customHeight="1">
      <c r="C720" s="148"/>
      <c r="E720" s="85"/>
    </row>
    <row r="721" spans="3:5" ht="17.100000000000001" customHeight="1">
      <c r="C721" s="148"/>
      <c r="E721" s="85"/>
    </row>
    <row r="722" spans="3:5" ht="17.100000000000001" customHeight="1">
      <c r="C722" s="148"/>
      <c r="E722" s="85"/>
    </row>
    <row r="723" spans="3:5" ht="17.100000000000001" customHeight="1">
      <c r="C723" s="148"/>
      <c r="E723" s="85"/>
    </row>
    <row r="724" spans="3:5" ht="17.100000000000001" customHeight="1">
      <c r="C724" s="148"/>
      <c r="E724" s="85"/>
    </row>
    <row r="725" spans="3:5" ht="17.100000000000001" customHeight="1">
      <c r="C725" s="148"/>
      <c r="E725" s="85"/>
    </row>
    <row r="726" spans="3:5" ht="17.100000000000001" customHeight="1">
      <c r="C726" s="148"/>
      <c r="E726" s="85"/>
    </row>
    <row r="727" spans="3:5" ht="17.100000000000001" customHeight="1">
      <c r="C727" s="148"/>
      <c r="E727" s="85"/>
    </row>
    <row r="728" spans="3:5" ht="17.100000000000001" customHeight="1">
      <c r="C728" s="148"/>
      <c r="E728" s="85"/>
    </row>
    <row r="729" spans="3:5" ht="17.100000000000001" customHeight="1">
      <c r="C729" s="148"/>
      <c r="E729" s="85"/>
    </row>
    <row r="730" spans="3:5" ht="17.100000000000001" customHeight="1">
      <c r="C730" s="148"/>
      <c r="E730" s="85"/>
    </row>
    <row r="731" spans="3:5" ht="17.100000000000001" customHeight="1">
      <c r="C731" s="148"/>
      <c r="E731" s="85"/>
    </row>
    <row r="732" spans="3:5" ht="17.100000000000001" customHeight="1">
      <c r="C732" s="148"/>
      <c r="E732" s="85"/>
    </row>
    <row r="733" spans="3:5" ht="17.100000000000001" customHeight="1">
      <c r="C733" s="148"/>
      <c r="E733" s="85"/>
    </row>
    <row r="734" spans="3:5" ht="17.100000000000001" customHeight="1">
      <c r="C734" s="148"/>
      <c r="E734" s="85"/>
    </row>
    <row r="735" spans="3:5" ht="17.100000000000001" customHeight="1">
      <c r="C735" s="148"/>
      <c r="E735" s="85"/>
    </row>
    <row r="736" spans="3:5" ht="17.100000000000001" customHeight="1">
      <c r="C736" s="148"/>
      <c r="E736" s="85"/>
    </row>
    <row r="737" spans="3:5" ht="17.100000000000001" customHeight="1">
      <c r="C737" s="148"/>
      <c r="E737" s="85"/>
    </row>
    <row r="738" spans="3:5" ht="17.100000000000001" customHeight="1">
      <c r="C738" s="148"/>
      <c r="E738" s="85"/>
    </row>
    <row r="739" spans="3:5" ht="17.100000000000001" customHeight="1">
      <c r="C739" s="148"/>
      <c r="E739" s="85"/>
    </row>
    <row r="740" spans="3:5" ht="17.100000000000001" customHeight="1">
      <c r="C740" s="148"/>
      <c r="E740" s="85"/>
    </row>
    <row r="741" spans="3:5" ht="17.100000000000001" customHeight="1">
      <c r="C741" s="148"/>
      <c r="E741" s="85"/>
    </row>
    <row r="742" spans="3:5" ht="17.100000000000001" customHeight="1">
      <c r="C742" s="148"/>
      <c r="E742" s="85"/>
    </row>
    <row r="743" spans="3:5" ht="17.100000000000001" customHeight="1">
      <c r="C743" s="148"/>
      <c r="E743" s="85"/>
    </row>
    <row r="744" spans="3:5" ht="17.100000000000001" customHeight="1">
      <c r="C744" s="148"/>
      <c r="E744" s="85"/>
    </row>
    <row r="745" spans="3:5" ht="17.100000000000001" customHeight="1">
      <c r="C745" s="148"/>
      <c r="E745" s="85"/>
    </row>
    <row r="746" spans="3:5" ht="17.100000000000001" customHeight="1">
      <c r="C746" s="148"/>
      <c r="E746" s="85"/>
    </row>
    <row r="747" spans="3:5" ht="17.100000000000001" customHeight="1">
      <c r="C747" s="148"/>
      <c r="E747" s="85"/>
    </row>
    <row r="748" spans="3:5" ht="17.100000000000001" customHeight="1">
      <c r="C748" s="148"/>
      <c r="E748" s="85"/>
    </row>
    <row r="749" spans="3:5" ht="17.100000000000001" customHeight="1">
      <c r="C749" s="148"/>
      <c r="E749" s="85"/>
    </row>
    <row r="750" spans="3:5" ht="17.100000000000001" customHeight="1">
      <c r="C750" s="148"/>
      <c r="E750" s="85"/>
    </row>
    <row r="751" spans="3:5" ht="17.100000000000001" customHeight="1">
      <c r="C751" s="148"/>
      <c r="E751" s="85"/>
    </row>
    <row r="752" spans="3:5" ht="17.100000000000001" customHeight="1">
      <c r="C752" s="148"/>
      <c r="E752" s="85"/>
    </row>
    <row r="753" spans="3:5" ht="17.100000000000001" customHeight="1">
      <c r="C753" s="148"/>
      <c r="E753" s="85"/>
    </row>
    <row r="754" spans="3:5" ht="17.100000000000001" customHeight="1">
      <c r="C754" s="148"/>
      <c r="E754" s="85"/>
    </row>
    <row r="755" spans="3:5" ht="17.100000000000001" customHeight="1">
      <c r="C755" s="148"/>
      <c r="E755" s="85"/>
    </row>
    <row r="756" spans="3:5" ht="17.100000000000001" customHeight="1">
      <c r="C756" s="148"/>
      <c r="E756" s="85"/>
    </row>
    <row r="757" spans="3:5" ht="17.100000000000001" customHeight="1">
      <c r="C757" s="148"/>
      <c r="E757" s="85"/>
    </row>
    <row r="758" spans="3:5" ht="17.100000000000001" customHeight="1">
      <c r="C758" s="148"/>
      <c r="E758" s="85"/>
    </row>
    <row r="759" spans="3:5" ht="17.100000000000001" customHeight="1">
      <c r="C759" s="148"/>
      <c r="E759" s="85"/>
    </row>
    <row r="760" spans="3:5" ht="17.100000000000001" customHeight="1">
      <c r="C760" s="148"/>
      <c r="E760" s="85"/>
    </row>
    <row r="761" spans="3:5" ht="17.100000000000001" customHeight="1">
      <c r="C761" s="148"/>
      <c r="E761" s="85"/>
    </row>
    <row r="762" spans="3:5" ht="17.100000000000001" customHeight="1">
      <c r="C762" s="148"/>
      <c r="E762" s="85"/>
    </row>
    <row r="763" spans="3:5" ht="17.100000000000001" customHeight="1">
      <c r="C763" s="148"/>
      <c r="E763" s="85"/>
    </row>
    <row r="764" spans="3:5" ht="17.100000000000001" customHeight="1">
      <c r="C764" s="148"/>
      <c r="E764" s="85"/>
    </row>
    <row r="765" spans="3:5" ht="17.100000000000001" customHeight="1">
      <c r="C765" s="148"/>
      <c r="E765" s="85"/>
    </row>
    <row r="766" spans="3:5" ht="17.100000000000001" customHeight="1">
      <c r="C766" s="148"/>
      <c r="E766" s="85"/>
    </row>
    <row r="767" spans="3:5" ht="17.100000000000001" customHeight="1">
      <c r="C767" s="148"/>
      <c r="E767" s="85"/>
    </row>
    <row r="768" spans="3:5" ht="17.100000000000001" customHeight="1">
      <c r="C768" s="148"/>
      <c r="E768" s="85"/>
    </row>
    <row r="769" spans="3:5" ht="17.100000000000001" customHeight="1">
      <c r="C769" s="148"/>
      <c r="E769" s="85"/>
    </row>
    <row r="770" spans="3:5" ht="17.100000000000001" customHeight="1">
      <c r="C770" s="148"/>
      <c r="E770" s="85"/>
    </row>
    <row r="771" spans="3:5" ht="17.100000000000001" customHeight="1">
      <c r="C771" s="148"/>
      <c r="E771" s="85"/>
    </row>
    <row r="772" spans="3:5" ht="17.100000000000001" customHeight="1">
      <c r="C772" s="148"/>
      <c r="E772" s="85"/>
    </row>
    <row r="773" spans="3:5" ht="17.100000000000001" customHeight="1">
      <c r="C773" s="148"/>
      <c r="E773" s="85"/>
    </row>
    <row r="774" spans="3:5" ht="17.100000000000001" customHeight="1">
      <c r="C774" s="148"/>
      <c r="E774" s="85"/>
    </row>
    <row r="775" spans="3:5" ht="17.100000000000001" customHeight="1">
      <c r="C775" s="148"/>
      <c r="E775" s="85"/>
    </row>
    <row r="776" spans="3:5" ht="17.100000000000001" customHeight="1">
      <c r="C776" s="148"/>
      <c r="E776" s="85"/>
    </row>
    <row r="777" spans="3:5" ht="17.100000000000001" customHeight="1">
      <c r="C777" s="148"/>
      <c r="E777" s="85"/>
    </row>
    <row r="778" spans="3:5" ht="17.100000000000001" customHeight="1">
      <c r="C778" s="148"/>
      <c r="E778" s="85"/>
    </row>
    <row r="779" spans="3:5" ht="17.100000000000001" customHeight="1">
      <c r="C779" s="148"/>
      <c r="E779" s="85"/>
    </row>
    <row r="780" spans="3:5" ht="17.100000000000001" customHeight="1">
      <c r="C780" s="148"/>
      <c r="E780" s="85"/>
    </row>
    <row r="781" spans="3:5" ht="17.100000000000001" customHeight="1">
      <c r="C781" s="148"/>
      <c r="E781" s="85"/>
    </row>
    <row r="782" spans="3:5" ht="17.100000000000001" customHeight="1">
      <c r="C782" s="148"/>
      <c r="E782" s="85"/>
    </row>
    <row r="783" spans="3:5" ht="17.100000000000001" customHeight="1">
      <c r="C783" s="148"/>
      <c r="E783" s="85"/>
    </row>
    <row r="784" spans="3:5" ht="17.100000000000001" customHeight="1">
      <c r="C784" s="148"/>
      <c r="E784" s="85"/>
    </row>
    <row r="785" spans="3:5" ht="17.100000000000001" customHeight="1">
      <c r="C785" s="148"/>
      <c r="E785" s="85"/>
    </row>
    <row r="786" spans="3:5" ht="17.100000000000001" customHeight="1">
      <c r="C786" s="148"/>
      <c r="E786" s="85"/>
    </row>
    <row r="787" spans="3:5" ht="17.100000000000001" customHeight="1">
      <c r="C787" s="148"/>
      <c r="E787" s="85"/>
    </row>
    <row r="788" spans="3:5" ht="17.100000000000001" customHeight="1">
      <c r="C788" s="148"/>
      <c r="E788" s="85"/>
    </row>
    <row r="789" spans="3:5" ht="17.100000000000001" customHeight="1">
      <c r="C789" s="148"/>
      <c r="E789" s="85"/>
    </row>
    <row r="790" spans="3:5" ht="17.100000000000001" customHeight="1">
      <c r="C790" s="148"/>
      <c r="E790" s="85"/>
    </row>
    <row r="791" spans="3:5" ht="17.100000000000001" customHeight="1">
      <c r="C791" s="148"/>
      <c r="E791" s="85"/>
    </row>
    <row r="792" spans="3:5" ht="17.100000000000001" customHeight="1">
      <c r="C792" s="148"/>
      <c r="E792" s="85"/>
    </row>
    <row r="793" spans="3:5" ht="17.100000000000001" customHeight="1">
      <c r="C793" s="148"/>
      <c r="E793" s="85"/>
    </row>
    <row r="794" spans="3:5" ht="17.100000000000001" customHeight="1">
      <c r="C794" s="148"/>
      <c r="E794" s="85"/>
    </row>
    <row r="795" spans="3:5" ht="17.100000000000001" customHeight="1">
      <c r="C795" s="148"/>
      <c r="E795" s="85"/>
    </row>
    <row r="796" spans="3:5" ht="17.100000000000001" customHeight="1">
      <c r="C796" s="148"/>
      <c r="E796" s="85"/>
    </row>
    <row r="797" spans="3:5" ht="17.100000000000001" customHeight="1">
      <c r="C797" s="148"/>
      <c r="E797" s="85"/>
    </row>
    <row r="798" spans="3:5" ht="17.100000000000001" customHeight="1">
      <c r="C798" s="148"/>
      <c r="E798" s="85"/>
    </row>
    <row r="799" spans="3:5" ht="17.100000000000001" customHeight="1">
      <c r="C799" s="148"/>
      <c r="E799" s="85"/>
    </row>
    <row r="800" spans="3:5" ht="17.100000000000001" customHeight="1">
      <c r="C800" s="148"/>
      <c r="E800" s="85"/>
    </row>
    <row r="801" spans="3:5" ht="17.100000000000001" customHeight="1">
      <c r="C801" s="148"/>
      <c r="E801" s="85"/>
    </row>
    <row r="802" spans="3:5" ht="17.100000000000001" customHeight="1">
      <c r="C802" s="148"/>
      <c r="E802" s="85"/>
    </row>
    <row r="803" spans="3:5" ht="17.100000000000001" customHeight="1">
      <c r="C803" s="148"/>
      <c r="E803" s="85"/>
    </row>
    <row r="804" spans="3:5" ht="17.100000000000001" customHeight="1">
      <c r="C804" s="148"/>
      <c r="E804" s="85"/>
    </row>
    <row r="805" spans="3:5" ht="17.100000000000001" customHeight="1">
      <c r="C805" s="148"/>
      <c r="E805" s="85"/>
    </row>
    <row r="806" spans="3:5" ht="17.100000000000001" customHeight="1">
      <c r="C806" s="148"/>
      <c r="E806" s="85"/>
    </row>
    <row r="807" spans="3:5" ht="17.100000000000001" customHeight="1">
      <c r="C807" s="148"/>
      <c r="E807" s="85"/>
    </row>
    <row r="808" spans="3:5" ht="17.100000000000001" customHeight="1">
      <c r="C808" s="148"/>
      <c r="E808" s="85"/>
    </row>
    <row r="809" spans="3:5" ht="17.100000000000001" customHeight="1">
      <c r="C809" s="148"/>
      <c r="E809" s="85"/>
    </row>
    <row r="810" spans="3:5" ht="17.100000000000001" customHeight="1">
      <c r="C810" s="148"/>
      <c r="E810" s="85"/>
    </row>
    <row r="811" spans="3:5" ht="17.100000000000001" customHeight="1">
      <c r="C811" s="148"/>
      <c r="E811" s="85"/>
    </row>
    <row r="812" spans="3:5" ht="17.100000000000001" customHeight="1">
      <c r="C812" s="148"/>
      <c r="E812" s="85"/>
    </row>
    <row r="813" spans="3:5" ht="17.100000000000001" customHeight="1">
      <c r="C813" s="148"/>
      <c r="E813" s="85"/>
    </row>
    <row r="814" spans="3:5" ht="17.100000000000001" customHeight="1">
      <c r="C814" s="148"/>
      <c r="E814" s="85"/>
    </row>
    <row r="815" spans="3:5" ht="17.100000000000001" customHeight="1">
      <c r="C815" s="148"/>
      <c r="E815" s="85"/>
    </row>
    <row r="816" spans="3:5" ht="17.100000000000001" customHeight="1">
      <c r="C816" s="148"/>
      <c r="E816" s="85"/>
    </row>
    <row r="817" spans="3:5" ht="17.100000000000001" customHeight="1">
      <c r="C817" s="148"/>
      <c r="E817" s="85"/>
    </row>
    <row r="818" spans="3:5" ht="17.100000000000001" customHeight="1">
      <c r="C818" s="148"/>
      <c r="E818" s="85"/>
    </row>
    <row r="819" spans="3:5" ht="17.100000000000001" customHeight="1">
      <c r="C819" s="148"/>
      <c r="E819" s="85"/>
    </row>
    <row r="820" spans="3:5" ht="17.100000000000001" customHeight="1">
      <c r="C820" s="148"/>
      <c r="E820" s="85"/>
    </row>
    <row r="821" spans="3:5" ht="17.100000000000001" customHeight="1">
      <c r="C821" s="148"/>
      <c r="E821" s="85"/>
    </row>
    <row r="822" spans="3:5" ht="17.100000000000001" customHeight="1">
      <c r="C822" s="148"/>
      <c r="E822" s="85"/>
    </row>
    <row r="823" spans="3:5" ht="17.100000000000001" customHeight="1">
      <c r="C823" s="148"/>
      <c r="E823" s="85"/>
    </row>
    <row r="824" spans="3:5" ht="17.100000000000001" customHeight="1">
      <c r="C824" s="148"/>
      <c r="E824" s="85"/>
    </row>
    <row r="825" spans="3:5" ht="17.100000000000001" customHeight="1">
      <c r="C825" s="148"/>
      <c r="E825" s="85"/>
    </row>
    <row r="826" spans="3:5" ht="17.100000000000001" customHeight="1">
      <c r="C826" s="148"/>
      <c r="E826" s="85"/>
    </row>
    <row r="827" spans="3:5" ht="17.100000000000001" customHeight="1">
      <c r="C827" s="148"/>
      <c r="E827" s="85"/>
    </row>
    <row r="828" spans="3:5" ht="17.100000000000001" customHeight="1">
      <c r="C828" s="148"/>
      <c r="E828" s="85"/>
    </row>
    <row r="829" spans="3:5" ht="17.100000000000001" customHeight="1">
      <c r="C829" s="148"/>
      <c r="E829" s="85"/>
    </row>
    <row r="830" spans="3:5" ht="17.100000000000001" customHeight="1">
      <c r="C830" s="148"/>
      <c r="E830" s="85"/>
    </row>
    <row r="831" spans="3:5" ht="17.100000000000001" customHeight="1">
      <c r="C831" s="148"/>
      <c r="E831" s="85"/>
    </row>
    <row r="832" spans="3:5" ht="17.100000000000001" customHeight="1">
      <c r="C832" s="148"/>
      <c r="E832" s="85"/>
    </row>
    <row r="833" spans="3:5" ht="17.100000000000001" customHeight="1">
      <c r="C833" s="148"/>
      <c r="E833" s="85"/>
    </row>
    <row r="834" spans="3:5" ht="17.100000000000001" customHeight="1">
      <c r="C834" s="148"/>
      <c r="E834" s="85"/>
    </row>
    <row r="835" spans="3:5" ht="17.100000000000001" customHeight="1">
      <c r="C835" s="148"/>
      <c r="E835" s="85"/>
    </row>
    <row r="836" spans="3:5" ht="17.100000000000001" customHeight="1">
      <c r="C836" s="148"/>
      <c r="E836" s="85"/>
    </row>
    <row r="837" spans="3:5" ht="17.100000000000001" customHeight="1">
      <c r="C837" s="148"/>
      <c r="E837" s="85"/>
    </row>
    <row r="838" spans="3:5" ht="17.100000000000001" customHeight="1">
      <c r="C838" s="148"/>
      <c r="E838" s="85"/>
    </row>
    <row r="839" spans="3:5" ht="17.100000000000001" customHeight="1">
      <c r="C839" s="148"/>
      <c r="E839" s="85"/>
    </row>
    <row r="840" spans="3:5" ht="17.100000000000001" customHeight="1">
      <c r="C840" s="148"/>
      <c r="E840" s="85"/>
    </row>
    <row r="841" spans="3:5" ht="17.100000000000001" customHeight="1">
      <c r="C841" s="148"/>
      <c r="E841" s="85"/>
    </row>
    <row r="842" spans="3:5" ht="17.100000000000001" customHeight="1">
      <c r="C842" s="148"/>
      <c r="E842" s="85"/>
    </row>
    <row r="843" spans="3:5" ht="17.100000000000001" customHeight="1">
      <c r="C843" s="148"/>
      <c r="E843" s="85"/>
    </row>
    <row r="844" spans="3:5" ht="17.100000000000001" customHeight="1">
      <c r="C844" s="148"/>
      <c r="E844" s="85"/>
    </row>
    <row r="845" spans="3:5" ht="17.100000000000001" customHeight="1">
      <c r="C845" s="148"/>
      <c r="E845" s="85"/>
    </row>
    <row r="846" spans="3:5" ht="17.100000000000001" customHeight="1">
      <c r="C846" s="148"/>
      <c r="E846" s="85"/>
    </row>
    <row r="847" spans="3:5" ht="17.100000000000001" customHeight="1">
      <c r="C847" s="148"/>
      <c r="E847" s="85"/>
    </row>
    <row r="848" spans="3:5" ht="17.100000000000001" customHeight="1">
      <c r="C848" s="148"/>
      <c r="E848" s="85"/>
    </row>
    <row r="849" spans="3:5" ht="17.100000000000001" customHeight="1">
      <c r="C849" s="148"/>
      <c r="E849" s="85"/>
    </row>
    <row r="850" spans="3:5" ht="17.100000000000001" customHeight="1">
      <c r="C850" s="148"/>
      <c r="E850" s="85"/>
    </row>
    <row r="851" spans="3:5" ht="17.100000000000001" customHeight="1">
      <c r="C851" s="148"/>
      <c r="E851" s="85"/>
    </row>
    <row r="852" spans="3:5" ht="17.100000000000001" customHeight="1">
      <c r="C852" s="148"/>
      <c r="E852" s="85"/>
    </row>
    <row r="853" spans="3:5" ht="17.100000000000001" customHeight="1">
      <c r="C853" s="148"/>
      <c r="E853" s="85"/>
    </row>
    <row r="854" spans="3:5" ht="17.100000000000001" customHeight="1">
      <c r="C854" s="148"/>
      <c r="E854" s="85"/>
    </row>
    <row r="855" spans="3:5" ht="17.100000000000001" customHeight="1">
      <c r="C855" s="148"/>
      <c r="E855" s="85"/>
    </row>
    <row r="856" spans="3:5" ht="17.100000000000001" customHeight="1">
      <c r="C856" s="148"/>
      <c r="E856" s="85"/>
    </row>
    <row r="857" spans="3:5" ht="17.100000000000001" customHeight="1">
      <c r="C857" s="148"/>
      <c r="E857" s="85"/>
    </row>
    <row r="858" spans="3:5" ht="17.100000000000001" customHeight="1">
      <c r="C858" s="148"/>
      <c r="E858" s="85"/>
    </row>
    <row r="859" spans="3:5" ht="17.100000000000001" customHeight="1">
      <c r="C859" s="148"/>
      <c r="E859" s="85"/>
    </row>
    <row r="860" spans="3:5" ht="17.100000000000001" customHeight="1">
      <c r="C860" s="148"/>
      <c r="E860" s="85"/>
    </row>
    <row r="861" spans="3:5" ht="17.100000000000001" customHeight="1">
      <c r="C861" s="148"/>
      <c r="E861" s="85"/>
    </row>
    <row r="862" spans="3:5" ht="17.100000000000001" customHeight="1">
      <c r="C862" s="148"/>
      <c r="E862" s="85"/>
    </row>
    <row r="863" spans="3:5" ht="17.100000000000001" customHeight="1">
      <c r="C863" s="148"/>
      <c r="E863" s="85"/>
    </row>
    <row r="864" spans="3:5" ht="17.100000000000001" customHeight="1">
      <c r="C864" s="148"/>
      <c r="E864" s="85"/>
    </row>
    <row r="865" spans="3:5" ht="17.100000000000001" customHeight="1">
      <c r="C865" s="148"/>
      <c r="E865" s="85"/>
    </row>
    <row r="866" spans="3:5" ht="17.100000000000001" customHeight="1">
      <c r="C866" s="148"/>
      <c r="E866" s="85"/>
    </row>
    <row r="867" spans="3:5" ht="17.100000000000001" customHeight="1">
      <c r="C867" s="148"/>
      <c r="E867" s="85"/>
    </row>
    <row r="868" spans="3:5" ht="17.100000000000001" customHeight="1">
      <c r="C868" s="148"/>
      <c r="E868" s="85"/>
    </row>
    <row r="869" spans="3:5" ht="17.100000000000001" customHeight="1">
      <c r="C869" s="148"/>
      <c r="E869" s="85"/>
    </row>
    <row r="870" spans="3:5" ht="17.100000000000001" customHeight="1">
      <c r="C870" s="148"/>
      <c r="E870" s="85"/>
    </row>
    <row r="871" spans="3:5" ht="17.100000000000001" customHeight="1">
      <c r="C871" s="148"/>
      <c r="E871" s="85"/>
    </row>
    <row r="872" spans="3:5" ht="17.100000000000001" customHeight="1">
      <c r="C872" s="148"/>
      <c r="E872" s="85"/>
    </row>
    <row r="873" spans="3:5" ht="17.100000000000001" customHeight="1">
      <c r="C873" s="148"/>
      <c r="E873" s="85"/>
    </row>
    <row r="874" spans="3:5" ht="17.100000000000001" customHeight="1">
      <c r="C874" s="148"/>
      <c r="E874" s="85"/>
    </row>
    <row r="875" spans="3:5" ht="17.100000000000001" customHeight="1">
      <c r="C875" s="148"/>
      <c r="E875" s="85"/>
    </row>
    <row r="876" spans="3:5" ht="17.100000000000001" customHeight="1">
      <c r="C876" s="148"/>
      <c r="E876" s="85"/>
    </row>
    <row r="877" spans="3:5" ht="17.100000000000001" customHeight="1">
      <c r="C877" s="148"/>
      <c r="E877" s="85"/>
    </row>
    <row r="878" spans="3:5" ht="17.100000000000001" customHeight="1">
      <c r="C878" s="148"/>
      <c r="E878" s="85"/>
    </row>
    <row r="879" spans="3:5" ht="17.100000000000001" customHeight="1">
      <c r="C879" s="148"/>
      <c r="E879" s="85"/>
    </row>
    <row r="880" spans="3:5" ht="17.100000000000001" customHeight="1">
      <c r="C880" s="148"/>
      <c r="E880" s="85"/>
    </row>
    <row r="881" spans="3:5" ht="17.100000000000001" customHeight="1">
      <c r="C881" s="148"/>
      <c r="E881" s="85"/>
    </row>
    <row r="882" spans="3:5" ht="17.100000000000001" customHeight="1">
      <c r="C882" s="148"/>
      <c r="E882" s="85"/>
    </row>
    <row r="883" spans="3:5" ht="17.100000000000001" customHeight="1">
      <c r="C883" s="148"/>
      <c r="E883" s="85"/>
    </row>
    <row r="884" spans="3:5" ht="17.100000000000001" customHeight="1">
      <c r="C884" s="148"/>
      <c r="E884" s="85"/>
    </row>
    <row r="885" spans="3:5" ht="17.100000000000001" customHeight="1">
      <c r="C885" s="148"/>
      <c r="E885" s="85"/>
    </row>
    <row r="886" spans="3:5" ht="17.100000000000001" customHeight="1">
      <c r="C886" s="148"/>
      <c r="E886" s="85"/>
    </row>
    <row r="887" spans="3:5" ht="17.100000000000001" customHeight="1">
      <c r="C887" s="148"/>
      <c r="E887" s="85"/>
    </row>
    <row r="888" spans="3:5" ht="17.100000000000001" customHeight="1">
      <c r="C888" s="148"/>
      <c r="E888" s="85"/>
    </row>
    <row r="889" spans="3:5" ht="17.100000000000001" customHeight="1">
      <c r="C889" s="148"/>
      <c r="E889" s="85"/>
    </row>
    <row r="890" spans="3:5" ht="17.100000000000001" customHeight="1">
      <c r="C890" s="148"/>
      <c r="E890" s="85"/>
    </row>
    <row r="891" spans="3:5" ht="17.100000000000001" customHeight="1">
      <c r="C891" s="148"/>
      <c r="E891" s="85"/>
    </row>
    <row r="892" spans="3:5" ht="17.100000000000001" customHeight="1">
      <c r="C892" s="148"/>
      <c r="E892" s="85"/>
    </row>
    <row r="893" spans="3:5" ht="17.100000000000001" customHeight="1">
      <c r="C893" s="148"/>
      <c r="E893" s="85"/>
    </row>
    <row r="894" spans="3:5" ht="17.100000000000001" customHeight="1">
      <c r="C894" s="148"/>
      <c r="E894" s="85"/>
    </row>
    <row r="895" spans="3:5" ht="17.100000000000001" customHeight="1">
      <c r="C895" s="148"/>
      <c r="E895" s="85"/>
    </row>
    <row r="896" spans="3:5" ht="17.100000000000001" customHeight="1">
      <c r="C896" s="148"/>
      <c r="E896" s="85"/>
    </row>
    <row r="897" spans="3:5" ht="17.100000000000001" customHeight="1">
      <c r="C897" s="148"/>
      <c r="E897" s="85"/>
    </row>
    <row r="898" spans="3:5" ht="17.100000000000001" customHeight="1">
      <c r="C898" s="148"/>
      <c r="E898" s="85"/>
    </row>
    <row r="899" spans="3:5" ht="17.100000000000001" customHeight="1">
      <c r="C899" s="148"/>
      <c r="E899" s="85"/>
    </row>
    <row r="900" spans="3:5" ht="17.100000000000001" customHeight="1">
      <c r="C900" s="148"/>
      <c r="E900" s="85"/>
    </row>
    <row r="901" spans="3:5" ht="17.100000000000001" customHeight="1">
      <c r="C901" s="148"/>
      <c r="E901" s="85"/>
    </row>
    <row r="902" spans="3:5" ht="17.100000000000001" customHeight="1">
      <c r="C902" s="148"/>
      <c r="E902" s="85"/>
    </row>
    <row r="903" spans="3:5" ht="17.100000000000001" customHeight="1">
      <c r="C903" s="148"/>
      <c r="E903" s="85"/>
    </row>
    <row r="904" spans="3:5" ht="17.100000000000001" customHeight="1">
      <c r="C904" s="148"/>
      <c r="E904" s="85"/>
    </row>
    <row r="905" spans="3:5" ht="17.100000000000001" customHeight="1">
      <c r="C905" s="148"/>
      <c r="E905" s="85"/>
    </row>
    <row r="906" spans="3:5" ht="17.100000000000001" customHeight="1">
      <c r="C906" s="148"/>
      <c r="E906" s="85"/>
    </row>
    <row r="907" spans="3:5" ht="17.100000000000001" customHeight="1">
      <c r="C907" s="148"/>
      <c r="E907" s="85"/>
    </row>
    <row r="908" spans="3:5" ht="17.100000000000001" customHeight="1">
      <c r="C908" s="148"/>
      <c r="E908" s="85"/>
    </row>
    <row r="909" spans="3:5" ht="17.100000000000001" customHeight="1">
      <c r="C909" s="148"/>
      <c r="E909" s="85"/>
    </row>
    <row r="910" spans="3:5" ht="17.100000000000001" customHeight="1">
      <c r="C910" s="148"/>
      <c r="E910" s="85"/>
    </row>
    <row r="911" spans="3:5" ht="17.100000000000001" customHeight="1">
      <c r="C911" s="148"/>
      <c r="E911" s="85"/>
    </row>
    <row r="912" spans="3:5" ht="17.100000000000001" customHeight="1">
      <c r="C912" s="148"/>
      <c r="E912" s="85"/>
    </row>
    <row r="913" spans="3:5" ht="17.100000000000001" customHeight="1">
      <c r="C913" s="148"/>
      <c r="E913" s="85"/>
    </row>
    <row r="914" spans="3:5" ht="17.100000000000001" customHeight="1">
      <c r="C914" s="148"/>
      <c r="E914" s="85"/>
    </row>
    <row r="915" spans="3:5" ht="17.100000000000001" customHeight="1">
      <c r="C915" s="148"/>
      <c r="E915" s="85"/>
    </row>
    <row r="916" spans="3:5" ht="17.100000000000001" customHeight="1">
      <c r="C916" s="148"/>
      <c r="E916" s="85"/>
    </row>
    <row r="917" spans="3:5" ht="17.100000000000001" customHeight="1">
      <c r="C917" s="148"/>
      <c r="E917" s="85"/>
    </row>
    <row r="918" spans="3:5" ht="17.100000000000001" customHeight="1">
      <c r="C918" s="148"/>
      <c r="E918" s="85"/>
    </row>
    <row r="919" spans="3:5" ht="17.100000000000001" customHeight="1">
      <c r="C919" s="148"/>
      <c r="E919" s="85"/>
    </row>
    <row r="920" spans="3:5" ht="17.100000000000001" customHeight="1">
      <c r="C920" s="148"/>
      <c r="E920" s="85"/>
    </row>
    <row r="921" spans="3:5" ht="17.100000000000001" customHeight="1">
      <c r="C921" s="148"/>
      <c r="E921" s="85"/>
    </row>
    <row r="922" spans="3:5" ht="17.100000000000001" customHeight="1">
      <c r="C922" s="148"/>
      <c r="E922" s="85"/>
    </row>
    <row r="923" spans="3:5" ht="17.100000000000001" customHeight="1">
      <c r="C923" s="148"/>
      <c r="E923" s="85"/>
    </row>
    <row r="924" spans="3:5" ht="17.100000000000001" customHeight="1">
      <c r="C924" s="148"/>
      <c r="E924" s="85"/>
    </row>
    <row r="925" spans="3:5" ht="17.100000000000001" customHeight="1">
      <c r="C925" s="148"/>
      <c r="E925" s="85"/>
    </row>
    <row r="926" spans="3:5" ht="17.100000000000001" customHeight="1">
      <c r="C926" s="148"/>
      <c r="E926" s="85"/>
    </row>
    <row r="927" spans="3:5" ht="17.100000000000001" customHeight="1">
      <c r="C927" s="148"/>
      <c r="E927" s="85"/>
    </row>
    <row r="928" spans="3:5" ht="17.100000000000001" customHeight="1">
      <c r="C928" s="148"/>
      <c r="E928" s="85"/>
    </row>
    <row r="929" spans="3:5" ht="17.100000000000001" customHeight="1">
      <c r="C929" s="148"/>
      <c r="E929" s="85"/>
    </row>
    <row r="930" spans="3:5" ht="17.100000000000001" customHeight="1">
      <c r="C930" s="148"/>
      <c r="E930" s="85"/>
    </row>
    <row r="931" spans="3:5" ht="17.100000000000001" customHeight="1">
      <c r="C931" s="148"/>
      <c r="E931" s="85"/>
    </row>
    <row r="932" spans="3:5" ht="17.100000000000001" customHeight="1">
      <c r="C932" s="148"/>
      <c r="E932" s="85"/>
    </row>
    <row r="933" spans="3:5" ht="17.100000000000001" customHeight="1">
      <c r="C933" s="148"/>
      <c r="E933" s="85"/>
    </row>
    <row r="934" spans="3:5" ht="17.100000000000001" customHeight="1">
      <c r="C934" s="148"/>
      <c r="E934" s="85"/>
    </row>
    <row r="935" spans="3:5" ht="17.100000000000001" customHeight="1">
      <c r="C935" s="148"/>
      <c r="E935" s="85"/>
    </row>
    <row r="936" spans="3:5" ht="17.100000000000001" customHeight="1">
      <c r="C936" s="148"/>
      <c r="E936" s="85"/>
    </row>
    <row r="937" spans="3:5" ht="17.100000000000001" customHeight="1">
      <c r="C937" s="148"/>
      <c r="E937" s="85"/>
    </row>
    <row r="938" spans="3:5" ht="17.100000000000001" customHeight="1">
      <c r="C938" s="148"/>
      <c r="E938" s="85"/>
    </row>
    <row r="939" spans="3:5" ht="17.100000000000001" customHeight="1">
      <c r="C939" s="148"/>
      <c r="E939" s="85"/>
    </row>
    <row r="940" spans="3:5" ht="17.100000000000001" customHeight="1">
      <c r="C940" s="148"/>
      <c r="E940" s="85"/>
    </row>
    <row r="941" spans="3:5" ht="17.100000000000001" customHeight="1">
      <c r="C941" s="148"/>
      <c r="E941" s="85"/>
    </row>
    <row r="942" spans="3:5" ht="17.100000000000001" customHeight="1">
      <c r="C942" s="148"/>
      <c r="E942" s="85"/>
    </row>
    <row r="943" spans="3:5" ht="17.100000000000001" customHeight="1">
      <c r="C943" s="148"/>
      <c r="E943" s="85"/>
    </row>
    <row r="944" spans="3:5" ht="17.100000000000001" customHeight="1">
      <c r="C944" s="148"/>
      <c r="E944" s="85"/>
    </row>
    <row r="945" spans="3:5" ht="17.100000000000001" customHeight="1">
      <c r="C945" s="148"/>
      <c r="E945" s="85"/>
    </row>
    <row r="946" spans="3:5" ht="17.100000000000001" customHeight="1">
      <c r="C946" s="148"/>
      <c r="E946" s="85"/>
    </row>
    <row r="947" spans="3:5" ht="17.100000000000001" customHeight="1">
      <c r="C947" s="148"/>
      <c r="E947" s="85"/>
    </row>
    <row r="948" spans="3:5" ht="17.100000000000001" customHeight="1">
      <c r="C948" s="148"/>
      <c r="E948" s="85"/>
    </row>
    <row r="949" spans="3:5" ht="17.100000000000001" customHeight="1">
      <c r="C949" s="148"/>
      <c r="E949" s="85"/>
    </row>
    <row r="950" spans="3:5" ht="17.100000000000001" customHeight="1">
      <c r="C950" s="148"/>
      <c r="E950" s="85"/>
    </row>
    <row r="951" spans="3:5" ht="17.100000000000001" customHeight="1">
      <c r="C951" s="148"/>
      <c r="E951" s="85"/>
    </row>
    <row r="952" spans="3:5" ht="17.100000000000001" customHeight="1">
      <c r="C952" s="148"/>
      <c r="E952" s="85"/>
    </row>
    <row r="953" spans="3:5" ht="17.100000000000001" customHeight="1">
      <c r="C953" s="148"/>
      <c r="E953" s="85"/>
    </row>
    <row r="954" spans="3:5" ht="17.100000000000001" customHeight="1">
      <c r="C954" s="148"/>
      <c r="E954" s="85"/>
    </row>
    <row r="955" spans="3:5" ht="17.100000000000001" customHeight="1">
      <c r="C955" s="148"/>
      <c r="E955" s="85"/>
    </row>
    <row r="956" spans="3:5" ht="17.100000000000001" customHeight="1">
      <c r="C956" s="148"/>
      <c r="E956" s="85"/>
    </row>
    <row r="957" spans="3:5" ht="17.100000000000001" customHeight="1">
      <c r="C957" s="148"/>
      <c r="E957" s="85"/>
    </row>
    <row r="958" spans="3:5" ht="17.100000000000001" customHeight="1">
      <c r="C958" s="148"/>
      <c r="E958" s="85"/>
    </row>
    <row r="959" spans="3:5" ht="17.100000000000001" customHeight="1">
      <c r="C959" s="148"/>
      <c r="E959" s="85"/>
    </row>
    <row r="960" spans="3:5" ht="17.100000000000001" customHeight="1">
      <c r="C960" s="148"/>
      <c r="E960" s="85"/>
    </row>
    <row r="961" spans="3:5" ht="17.100000000000001" customHeight="1">
      <c r="C961" s="148"/>
      <c r="E961" s="85"/>
    </row>
    <row r="962" spans="3:5" ht="17.100000000000001" customHeight="1">
      <c r="C962" s="148"/>
      <c r="E962" s="85"/>
    </row>
    <row r="963" spans="3:5" ht="17.100000000000001" customHeight="1">
      <c r="C963" s="148"/>
      <c r="E963" s="85"/>
    </row>
    <row r="964" spans="3:5" ht="17.100000000000001" customHeight="1">
      <c r="C964" s="148"/>
      <c r="E964" s="85"/>
    </row>
    <row r="965" spans="3:5" ht="17.100000000000001" customHeight="1">
      <c r="C965" s="148"/>
      <c r="E965" s="85"/>
    </row>
    <row r="966" spans="3:5" ht="17.100000000000001" customHeight="1">
      <c r="C966" s="148"/>
      <c r="E966" s="85"/>
    </row>
    <row r="967" spans="3:5" ht="17.100000000000001" customHeight="1">
      <c r="C967" s="148"/>
      <c r="E967" s="85"/>
    </row>
    <row r="968" spans="3:5" ht="17.100000000000001" customHeight="1">
      <c r="C968" s="148"/>
      <c r="E968" s="85"/>
    </row>
    <row r="969" spans="3:5" ht="17.100000000000001" customHeight="1">
      <c r="C969" s="148"/>
      <c r="E969" s="85"/>
    </row>
    <row r="970" spans="3:5" ht="17.100000000000001" customHeight="1">
      <c r="C970" s="148"/>
      <c r="E970" s="85"/>
    </row>
    <row r="971" spans="3:5" ht="17.100000000000001" customHeight="1">
      <c r="C971" s="148"/>
      <c r="E971" s="85"/>
    </row>
    <row r="972" spans="3:5" ht="17.100000000000001" customHeight="1">
      <c r="C972" s="148"/>
      <c r="E972" s="85"/>
    </row>
    <row r="973" spans="3:5" ht="17.100000000000001" customHeight="1">
      <c r="C973" s="148"/>
      <c r="E973" s="85"/>
    </row>
    <row r="974" spans="3:5" ht="17.100000000000001" customHeight="1">
      <c r="C974" s="148"/>
      <c r="E974" s="85"/>
    </row>
    <row r="975" spans="3:5" ht="17.100000000000001" customHeight="1">
      <c r="C975" s="148"/>
      <c r="E975" s="85"/>
    </row>
    <row r="976" spans="3:5" ht="17.100000000000001" customHeight="1">
      <c r="C976" s="148"/>
      <c r="E976" s="85"/>
    </row>
    <row r="977" spans="3:5" ht="17.100000000000001" customHeight="1">
      <c r="C977" s="148"/>
      <c r="E977" s="85"/>
    </row>
    <row r="978" spans="3:5" ht="17.100000000000001" customHeight="1">
      <c r="C978" s="148"/>
      <c r="E978" s="85"/>
    </row>
    <row r="979" spans="3:5" ht="17.100000000000001" customHeight="1">
      <c r="C979" s="148"/>
      <c r="E979" s="85"/>
    </row>
    <row r="980" spans="3:5" ht="17.100000000000001" customHeight="1">
      <c r="C980" s="148"/>
      <c r="E980" s="85"/>
    </row>
    <row r="981" spans="3:5" ht="17.100000000000001" customHeight="1">
      <c r="C981" s="148"/>
      <c r="E981" s="85"/>
    </row>
    <row r="982" spans="3:5" ht="17.100000000000001" customHeight="1">
      <c r="C982" s="148"/>
      <c r="E982" s="85"/>
    </row>
    <row r="983" spans="3:5" ht="17.100000000000001" customHeight="1">
      <c r="C983" s="148"/>
      <c r="E983" s="85"/>
    </row>
    <row r="984" spans="3:5" ht="17.100000000000001" customHeight="1">
      <c r="C984" s="148"/>
      <c r="E984" s="85"/>
    </row>
    <row r="985" spans="3:5" ht="17.100000000000001" customHeight="1">
      <c r="C985" s="148"/>
      <c r="E985" s="85"/>
    </row>
    <row r="986" spans="3:5" ht="17.100000000000001" customHeight="1">
      <c r="C986" s="148"/>
      <c r="E986" s="85"/>
    </row>
    <row r="987" spans="3:5" ht="17.100000000000001" customHeight="1">
      <c r="C987" s="148"/>
      <c r="E987" s="85"/>
    </row>
    <row r="988" spans="3:5" ht="17.100000000000001" customHeight="1">
      <c r="C988" s="148"/>
      <c r="E988" s="85"/>
    </row>
    <row r="989" spans="3:5" ht="17.100000000000001" customHeight="1">
      <c r="C989" s="148"/>
      <c r="E989" s="85"/>
    </row>
    <row r="990" spans="3:5" ht="17.100000000000001" customHeight="1">
      <c r="C990" s="148"/>
      <c r="E990" s="85"/>
    </row>
    <row r="991" spans="3:5" ht="17.100000000000001" customHeight="1">
      <c r="C991" s="148"/>
      <c r="E991" s="85"/>
    </row>
    <row r="992" spans="3:5" ht="17.100000000000001" customHeight="1">
      <c r="C992" s="148"/>
      <c r="E992" s="85"/>
    </row>
    <row r="993" spans="3:5" ht="17.100000000000001" customHeight="1">
      <c r="C993" s="148"/>
      <c r="E993" s="85"/>
    </row>
    <row r="994" spans="3:5" ht="17.100000000000001" customHeight="1">
      <c r="C994" s="148"/>
      <c r="E994" s="85"/>
    </row>
    <row r="995" spans="3:5" ht="17.100000000000001" customHeight="1">
      <c r="C995" s="148"/>
      <c r="E995" s="85"/>
    </row>
    <row r="996" spans="3:5" ht="17.100000000000001" customHeight="1">
      <c r="C996" s="148"/>
      <c r="E996" s="85"/>
    </row>
  </sheetData>
  <sortState ref="A184:L309">
    <sortCondition ref="J184:J309"/>
    <sortCondition ref="C184:C309"/>
  </sortState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62"/>
  <sheetViews>
    <sheetView workbookViewId="0">
      <pane ySplit="1" topLeftCell="A192" activePane="bottomLeft" state="frozen"/>
      <selection pane="bottomLeft" activeCell="E236" sqref="E236"/>
    </sheetView>
  </sheetViews>
  <sheetFormatPr defaultColWidth="14.42578125" defaultRowHeight="17.100000000000001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7.100000000000001" customHeight="1">
      <c r="A1" s="81" t="s">
        <v>1318</v>
      </c>
      <c r="B1" s="81" t="s">
        <v>3</v>
      </c>
      <c r="C1" s="81" t="s">
        <v>10</v>
      </c>
      <c r="D1" s="81" t="s">
        <v>12</v>
      </c>
      <c r="E1" s="81" t="s">
        <v>13</v>
      </c>
      <c r="F1" s="81" t="s">
        <v>4</v>
      </c>
      <c r="G1" s="81" t="s">
        <v>6</v>
      </c>
      <c r="H1" s="81" t="s">
        <v>7</v>
      </c>
      <c r="I1" s="81" t="s">
        <v>5</v>
      </c>
      <c r="J1" s="81" t="s">
        <v>8</v>
      </c>
      <c r="K1" s="81" t="s">
        <v>14</v>
      </c>
      <c r="L1" s="81" t="s">
        <v>15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28" ht="17.100000000000001" customHeight="1">
      <c r="A2" s="227" t="s">
        <v>1318</v>
      </c>
      <c r="B2" s="134">
        <v>1</v>
      </c>
      <c r="C2" s="134">
        <v>33.94</v>
      </c>
      <c r="D2" s="134">
        <v>8</v>
      </c>
      <c r="E2" s="134">
        <v>1144</v>
      </c>
      <c r="F2" s="135" t="str">
        <f>+VLOOKUP(E2,Participants!$A$1:$F$1449,2,FALSE)</f>
        <v>Kennedy Williams</v>
      </c>
      <c r="G2" s="135" t="str">
        <f>+VLOOKUP(E2,Participants!$A$1:$F$1449,4,FALSE)</f>
        <v>SRT</v>
      </c>
      <c r="H2" s="135" t="str">
        <f>+VLOOKUP(E2,Participants!$A$1:$F$1449,5,FALSE)</f>
        <v>F</v>
      </c>
      <c r="I2" s="135">
        <f>+VLOOKUP(E2,Participants!$A$1:$F$1449,3,FALSE)</f>
        <v>2</v>
      </c>
      <c r="J2" s="135" t="str">
        <f>+VLOOKUP(E2,Participants!$A$1:$G$1449,7,FALSE)</f>
        <v>DEV1F</v>
      </c>
      <c r="K2" s="136">
        <v>1</v>
      </c>
      <c r="L2" s="136"/>
    </row>
    <row r="3" spans="1:28" ht="17.100000000000001" customHeight="1">
      <c r="A3" s="227" t="s">
        <v>1318</v>
      </c>
      <c r="B3" s="134">
        <v>9</v>
      </c>
      <c r="C3" s="134">
        <v>37.74</v>
      </c>
      <c r="D3" s="134">
        <v>6</v>
      </c>
      <c r="E3" s="134">
        <v>1146</v>
      </c>
      <c r="F3" s="135" t="str">
        <f>+VLOOKUP(E3,Participants!$A$1:$F$1449,2,FALSE)</f>
        <v>Londyn Tomman</v>
      </c>
      <c r="G3" s="135" t="str">
        <f>+VLOOKUP(E3,Participants!$A$1:$F$1449,4,FALSE)</f>
        <v>SRT</v>
      </c>
      <c r="H3" s="135" t="str">
        <f>+VLOOKUP(E3,Participants!$A$1:$F$1449,5,FALSE)</f>
        <v>F</v>
      </c>
      <c r="I3" s="135">
        <f>+VLOOKUP(E3,Participants!$A$1:$F$1449,3,FALSE)</f>
        <v>1</v>
      </c>
      <c r="J3" s="135" t="str">
        <f>+VLOOKUP(E3,Participants!$A$1:$G$1449,7,FALSE)</f>
        <v>DEV1F</v>
      </c>
      <c r="K3" s="135">
        <f>K2+1</f>
        <v>2</v>
      </c>
      <c r="L3" s="135"/>
    </row>
    <row r="4" spans="1:28" ht="17.100000000000001" customHeight="1">
      <c r="A4" s="227" t="s">
        <v>1318</v>
      </c>
      <c r="B4" s="134">
        <v>5</v>
      </c>
      <c r="C4" s="134">
        <v>38.659999999999997</v>
      </c>
      <c r="D4" s="134">
        <v>3</v>
      </c>
      <c r="E4" s="134">
        <v>1072</v>
      </c>
      <c r="F4" s="135" t="str">
        <f>+VLOOKUP(E4,Participants!$A$1:$F$1449,2,FALSE)</f>
        <v>London Tomey</v>
      </c>
      <c r="G4" s="135" t="str">
        <f>+VLOOKUP(E4,Participants!$A$1:$F$1449,4,FALSE)</f>
        <v>JFK</v>
      </c>
      <c r="H4" s="135" t="str">
        <f>+VLOOKUP(E4,Participants!$A$1:$F$1449,5,FALSE)</f>
        <v>F</v>
      </c>
      <c r="I4" s="135">
        <f>+VLOOKUP(E4,Participants!$A$1:$F$1449,3,FALSE)</f>
        <v>1</v>
      </c>
      <c r="J4" s="135" t="str">
        <f>+VLOOKUP(E4,Participants!$A$1:$G$1449,7,FALSE)</f>
        <v>DEV1F</v>
      </c>
      <c r="K4" s="135">
        <f t="shared" ref="K4:K60" si="0">K3+1</f>
        <v>3</v>
      </c>
      <c r="L4" s="135"/>
    </row>
    <row r="5" spans="1:28" ht="17.100000000000001" customHeight="1">
      <c r="A5" s="227" t="s">
        <v>1318</v>
      </c>
      <c r="B5" s="134">
        <v>5</v>
      </c>
      <c r="C5" s="134">
        <v>38.67</v>
      </c>
      <c r="D5" s="134">
        <v>5</v>
      </c>
      <c r="E5" s="134">
        <v>202</v>
      </c>
      <c r="F5" s="135" t="str">
        <f>+VLOOKUP(E5,Participants!$A$1:$F$1449,2,FALSE)</f>
        <v>Norah Stiger</v>
      </c>
      <c r="G5" s="135" t="str">
        <f>+VLOOKUP(E5,Participants!$A$1:$F$1449,4,FALSE)</f>
        <v>CDT</v>
      </c>
      <c r="H5" s="135" t="str">
        <f>+VLOOKUP(E5,Participants!$A$1:$F$1449,5,FALSE)</f>
        <v>F</v>
      </c>
      <c r="I5" s="135">
        <f>+VLOOKUP(E5,Participants!$A$1:$F$1449,3,FALSE)</f>
        <v>1</v>
      </c>
      <c r="J5" s="135" t="str">
        <f>+VLOOKUP(E5,Participants!$A$1:$G$1449,7,FALSE)</f>
        <v>DEV1F</v>
      </c>
      <c r="K5" s="135">
        <f t="shared" si="0"/>
        <v>4</v>
      </c>
      <c r="L5" s="135"/>
    </row>
    <row r="6" spans="1:28" ht="17.100000000000001" customHeight="1">
      <c r="A6" s="227" t="s">
        <v>1318</v>
      </c>
      <c r="B6" s="134">
        <v>9</v>
      </c>
      <c r="C6" s="134">
        <v>39.42</v>
      </c>
      <c r="D6" s="134">
        <v>4</v>
      </c>
      <c r="E6" s="134">
        <v>164</v>
      </c>
      <c r="F6" s="135" t="str">
        <f>+VLOOKUP(E6,Participants!$A$1:$F$1449,2,FALSE)</f>
        <v xml:space="preserve">Kate Mulzet </v>
      </c>
      <c r="G6" s="135" t="str">
        <f>+VLOOKUP(E6,Participants!$A$1:$F$1449,4,FALSE)</f>
        <v>PHA</v>
      </c>
      <c r="H6" s="135" t="str">
        <f>+VLOOKUP(E6,Participants!$A$1:$F$1449,5,FALSE)</f>
        <v>F</v>
      </c>
      <c r="I6" s="135">
        <f>+VLOOKUP(E6,Participants!$A$1:$F$1449,3,FALSE)</f>
        <v>2</v>
      </c>
      <c r="J6" s="135" t="str">
        <f>+VLOOKUP(E6,Participants!$A$1:$G$1449,7,FALSE)</f>
        <v>DEV1F</v>
      </c>
      <c r="K6" s="135">
        <f t="shared" si="0"/>
        <v>5</v>
      </c>
      <c r="L6" s="135"/>
    </row>
    <row r="7" spans="1:28" ht="17.100000000000001" customHeight="1">
      <c r="A7" s="227" t="s">
        <v>1318</v>
      </c>
      <c r="B7" s="130">
        <v>8</v>
      </c>
      <c r="C7" s="130">
        <v>39.450000000000003</v>
      </c>
      <c r="D7" s="130">
        <v>6</v>
      </c>
      <c r="E7" s="130">
        <v>886</v>
      </c>
      <c r="F7" s="131" t="str">
        <f>+VLOOKUP(E7,Participants!$A$1:$F$1449,2,FALSE)</f>
        <v>Sophia Dos Santos</v>
      </c>
      <c r="G7" s="131" t="str">
        <f>+VLOOKUP(E7,Participants!$A$1:$F$1449,4,FALSE)</f>
        <v>MOSS</v>
      </c>
      <c r="H7" s="314" t="str">
        <f>+VLOOKUP(E7,Participants!$A$1:$F$1449,5,FALSE)</f>
        <v>F</v>
      </c>
      <c r="I7" s="131">
        <f>+VLOOKUP(E7,Participants!$A$1:$F$1449,3,FALSE)</f>
        <v>1</v>
      </c>
      <c r="J7" s="314" t="str">
        <f>+VLOOKUP(E7,Participants!$A$1:$G$1449,7,FALSE)</f>
        <v>DEV1F</v>
      </c>
      <c r="K7" s="135">
        <f t="shared" si="0"/>
        <v>6</v>
      </c>
      <c r="L7" s="131"/>
    </row>
    <row r="8" spans="1:28" ht="17.100000000000001" customHeight="1">
      <c r="A8" s="227" t="s">
        <v>1318</v>
      </c>
      <c r="B8" s="130">
        <v>8</v>
      </c>
      <c r="C8" s="130">
        <v>39.619999999999997</v>
      </c>
      <c r="D8" s="130">
        <v>8</v>
      </c>
      <c r="E8" s="130">
        <v>171</v>
      </c>
      <c r="F8" s="131" t="str">
        <f>+VLOOKUP(E8,Participants!$A$1:$F$1449,2,FALSE)</f>
        <v>Tessa Liberati</v>
      </c>
      <c r="G8" s="131" t="str">
        <f>+VLOOKUP(E8,Participants!$A$1:$F$1449,4,FALSE)</f>
        <v>PHA</v>
      </c>
      <c r="H8" s="131" t="str">
        <f>+VLOOKUP(E8,Participants!$A$1:$F$1449,5,FALSE)</f>
        <v>F</v>
      </c>
      <c r="I8" s="131">
        <f>+VLOOKUP(E8,Participants!$A$1:$F$1449,3,FALSE)</f>
        <v>2</v>
      </c>
      <c r="J8" s="131" t="str">
        <f>+VLOOKUP(E8,Participants!$A$1:$G$1449,7,FALSE)</f>
        <v>DEV1F</v>
      </c>
      <c r="K8" s="135">
        <f t="shared" si="0"/>
        <v>7</v>
      </c>
      <c r="L8" s="131"/>
    </row>
    <row r="9" spans="1:28" ht="17.100000000000001" customHeight="1">
      <c r="A9" s="227" t="s">
        <v>1318</v>
      </c>
      <c r="B9" s="130">
        <v>6</v>
      </c>
      <c r="C9" s="130">
        <v>39.83</v>
      </c>
      <c r="D9" s="130">
        <v>8</v>
      </c>
      <c r="E9" s="130">
        <v>167</v>
      </c>
      <c r="F9" s="131" t="str">
        <f>+VLOOKUP(E9,Participants!$A$1:$F$1449,2,FALSE)</f>
        <v xml:space="preserve">Morgan Kane </v>
      </c>
      <c r="G9" s="131" t="str">
        <f>+VLOOKUP(E9,Participants!$A$1:$F$1449,4,FALSE)</f>
        <v>PHA</v>
      </c>
      <c r="H9" s="131" t="str">
        <f>+VLOOKUP(E9,Participants!$A$1:$F$1449,5,FALSE)</f>
        <v>F</v>
      </c>
      <c r="I9" s="131">
        <f>+VLOOKUP(E9,Participants!$A$1:$F$1449,3,FALSE)</f>
        <v>2</v>
      </c>
      <c r="J9" s="131" t="str">
        <f>+VLOOKUP(E9,Participants!$A$1:$G$1449,7,FALSE)</f>
        <v>DEV1F</v>
      </c>
      <c r="K9" s="135">
        <f t="shared" si="0"/>
        <v>8</v>
      </c>
      <c r="L9" s="131"/>
    </row>
    <row r="10" spans="1:28" ht="17.100000000000001" customHeight="1">
      <c r="A10" s="226" t="s">
        <v>1318</v>
      </c>
      <c r="B10" s="115">
        <v>10</v>
      </c>
      <c r="C10" s="115">
        <v>40.020000000000003</v>
      </c>
      <c r="D10" s="115">
        <v>5</v>
      </c>
      <c r="E10" s="115">
        <v>13</v>
      </c>
      <c r="F10" s="116" t="str">
        <f>+VLOOKUP(E10,Participants!$A$1:$F$1449,2,FALSE)</f>
        <v>Alexandra Wagner</v>
      </c>
      <c r="G10" s="116" t="str">
        <f>+VLOOKUP(E10,Participants!$A$1:$F$1449,4,FALSE)</f>
        <v>BFS</v>
      </c>
      <c r="H10" s="116" t="str">
        <f>+VLOOKUP(E10,Participants!$A$1:$F$1449,5,FALSE)</f>
        <v>F</v>
      </c>
      <c r="I10" s="116">
        <f>+VLOOKUP(E10,Participants!$A$1:$F$1449,3,FALSE)</f>
        <v>2</v>
      </c>
      <c r="J10" s="116" t="str">
        <f>+VLOOKUP(E10,Participants!$A$1:$G$1449,7,FALSE)</f>
        <v>DEV1F</v>
      </c>
      <c r="K10" s="120">
        <f t="shared" si="0"/>
        <v>9</v>
      </c>
      <c r="L10" s="116"/>
    </row>
    <row r="11" spans="1:28" ht="17.100000000000001" customHeight="1">
      <c r="A11" s="226" t="s">
        <v>1318</v>
      </c>
      <c r="B11" s="119">
        <v>5</v>
      </c>
      <c r="C11" s="119">
        <v>40.119999999999997</v>
      </c>
      <c r="D11" s="119">
        <v>2</v>
      </c>
      <c r="E11" s="119">
        <v>524</v>
      </c>
      <c r="F11" s="120" t="str">
        <f>+VLOOKUP(E11,Participants!$A$1:$F$1449,2,FALSE)</f>
        <v>Lauren Daley</v>
      </c>
      <c r="G11" s="120" t="str">
        <f>+VLOOKUP(E11,Participants!$A$1:$F$1449,4,FALSE)</f>
        <v>STM</v>
      </c>
      <c r="H11" s="120" t="str">
        <f>+VLOOKUP(E11,Participants!$A$1:$F$1449,5,FALSE)</f>
        <v>F</v>
      </c>
      <c r="I11" s="120">
        <f>+VLOOKUP(E11,Participants!$A$1:$F$1449,3,FALSE)</f>
        <v>1</v>
      </c>
      <c r="J11" s="120" t="str">
        <f>+VLOOKUP(E11,Participants!$A$1:$G$1449,7,FALSE)</f>
        <v>DEV1F</v>
      </c>
      <c r="K11" s="120">
        <f t="shared" si="0"/>
        <v>10</v>
      </c>
      <c r="L11" s="120"/>
    </row>
    <row r="12" spans="1:28" ht="17.100000000000001" customHeight="1">
      <c r="A12" s="226" t="s">
        <v>1318</v>
      </c>
      <c r="B12" s="119">
        <v>7</v>
      </c>
      <c r="C12" s="119">
        <v>40.700000000000003</v>
      </c>
      <c r="D12" s="119">
        <v>3</v>
      </c>
      <c r="E12" s="119">
        <v>1035</v>
      </c>
      <c r="F12" s="120" t="str">
        <f>+VLOOKUP(E12,Participants!$A$1:$F$1449,2,FALSE)</f>
        <v>Luci Briggs</v>
      </c>
      <c r="G12" s="120" t="str">
        <f>+VLOOKUP(E12,Participants!$A$1:$F$1449,4,FALSE)</f>
        <v>JFK</v>
      </c>
      <c r="H12" s="120" t="str">
        <f>+VLOOKUP(E12,Participants!$A$1:$F$1449,5,FALSE)</f>
        <v>F</v>
      </c>
      <c r="I12" s="120">
        <f>+VLOOKUP(E12,Participants!$A$1:$F$1449,3,FALSE)</f>
        <v>2</v>
      </c>
      <c r="J12" s="120" t="str">
        <f>+VLOOKUP(E12,Participants!$A$1:$G$1449,7,FALSE)</f>
        <v>DEV1F</v>
      </c>
      <c r="K12" s="120">
        <f t="shared" si="0"/>
        <v>11</v>
      </c>
      <c r="L12" s="120"/>
    </row>
    <row r="13" spans="1:28" ht="17.100000000000001" customHeight="1">
      <c r="A13" s="226" t="s">
        <v>1318</v>
      </c>
      <c r="B13" s="115">
        <v>4</v>
      </c>
      <c r="C13" s="115">
        <v>41.07</v>
      </c>
      <c r="D13" s="115">
        <v>3</v>
      </c>
      <c r="E13" s="115">
        <v>1073</v>
      </c>
      <c r="F13" s="116" t="str">
        <f>+VLOOKUP(E13,Participants!$A$1:$F$1449,2,FALSE)</f>
        <v>Kamrin Behrens</v>
      </c>
      <c r="G13" s="116" t="str">
        <f>+VLOOKUP(E13,Participants!$A$1:$F$1449,4,FALSE)</f>
        <v>JFK</v>
      </c>
      <c r="H13" s="116" t="str">
        <f>+VLOOKUP(E13,Participants!$A$1:$F$1449,5,FALSE)</f>
        <v>F</v>
      </c>
      <c r="I13" s="116">
        <f>+VLOOKUP(E13,Participants!$A$1:$F$1449,3,FALSE)</f>
        <v>1</v>
      </c>
      <c r="J13" s="116" t="str">
        <f>+VLOOKUP(E13,Participants!$A$1:$G$1449,7,FALSE)</f>
        <v>DEV1F</v>
      </c>
      <c r="K13" s="120">
        <f t="shared" si="0"/>
        <v>12</v>
      </c>
      <c r="L13" s="116"/>
    </row>
    <row r="14" spans="1:28" ht="17.100000000000001" customHeight="1">
      <c r="A14" s="226" t="s">
        <v>1318</v>
      </c>
      <c r="B14" s="115">
        <v>8</v>
      </c>
      <c r="C14" s="115">
        <v>41.55</v>
      </c>
      <c r="D14" s="115">
        <v>4</v>
      </c>
      <c r="E14" s="115">
        <v>1145</v>
      </c>
      <c r="F14" s="116" t="str">
        <f>+VLOOKUP(E14,Participants!$A$1:$F$1449,2,FALSE)</f>
        <v>Leah Straub</v>
      </c>
      <c r="G14" s="116" t="str">
        <f>+VLOOKUP(E14,Participants!$A$1:$F$1449,4,FALSE)</f>
        <v>SRT</v>
      </c>
      <c r="H14" s="116" t="str">
        <f>+VLOOKUP(E14,Participants!$A$1:$F$1449,5,FALSE)</f>
        <v>F</v>
      </c>
      <c r="I14" s="116">
        <f>+VLOOKUP(E14,Participants!$A$1:$F$1449,3,FALSE)</f>
        <v>1</v>
      </c>
      <c r="J14" s="116" t="str">
        <f>+VLOOKUP(E14,Participants!$A$1:$G$1449,7,FALSE)</f>
        <v>DEV1F</v>
      </c>
      <c r="K14" s="120">
        <f t="shared" si="0"/>
        <v>13</v>
      </c>
      <c r="L14" s="116"/>
    </row>
    <row r="15" spans="1:28" ht="17.100000000000001" customHeight="1">
      <c r="A15" s="226" t="s">
        <v>1318</v>
      </c>
      <c r="B15" s="119">
        <v>7</v>
      </c>
      <c r="C15" s="119">
        <v>41.9</v>
      </c>
      <c r="D15" s="119">
        <v>7</v>
      </c>
      <c r="E15" s="119">
        <v>880</v>
      </c>
      <c r="F15" s="120" t="str">
        <f>+VLOOKUP(E15,Participants!$A$1:$F$1449,2,FALSE)</f>
        <v>Krista Denslinger</v>
      </c>
      <c r="G15" s="120" t="str">
        <f>+VLOOKUP(E15,Participants!$A$1:$F$1449,4,FALSE)</f>
        <v>MOSS</v>
      </c>
      <c r="H15" s="120" t="str">
        <f>+VLOOKUP(E15,Participants!$A$1:$F$1449,5,FALSE)</f>
        <v>F</v>
      </c>
      <c r="I15" s="120">
        <f>+VLOOKUP(E15,Participants!$A$1:$F$1449,3,FALSE)</f>
        <v>2</v>
      </c>
      <c r="J15" s="122" t="str">
        <f>+VLOOKUP(E15,Participants!$A$1:$G$1449,7,FALSE)</f>
        <v>DEV1F</v>
      </c>
      <c r="K15" s="120">
        <f t="shared" si="0"/>
        <v>14</v>
      </c>
      <c r="L15" s="120"/>
    </row>
    <row r="16" spans="1:28" ht="17.100000000000001" customHeight="1">
      <c r="A16" s="226" t="s">
        <v>1318</v>
      </c>
      <c r="B16" s="119">
        <v>9</v>
      </c>
      <c r="C16" s="119">
        <v>42.38</v>
      </c>
      <c r="D16" s="119">
        <v>1</v>
      </c>
      <c r="E16" s="119">
        <v>981</v>
      </c>
      <c r="F16" s="120" t="str">
        <f>+VLOOKUP(E16,Participants!$A$1:$F$1449,2,FALSE)</f>
        <v>Macie Trombetta</v>
      </c>
      <c r="G16" s="120" t="str">
        <f>+VLOOKUP(E16,Participants!$A$1:$F$1449,4,FALSE)</f>
        <v>PHL</v>
      </c>
      <c r="H16" s="120" t="str">
        <f>+VLOOKUP(E16,Participants!$A$1:$F$1449,5,FALSE)</f>
        <v>F</v>
      </c>
      <c r="I16" s="120">
        <f>+VLOOKUP(E16,Participants!$A$1:$F$1449,3,FALSE)</f>
        <v>2</v>
      </c>
      <c r="J16" s="120" t="str">
        <f>+VLOOKUP(E16,Participants!$A$1:$G$1449,7,FALSE)</f>
        <v>DEV1F</v>
      </c>
      <c r="K16" s="120">
        <f t="shared" si="0"/>
        <v>15</v>
      </c>
      <c r="L16" s="120"/>
    </row>
    <row r="17" spans="1:12" ht="17.100000000000001" customHeight="1">
      <c r="A17" s="226" t="s">
        <v>1318</v>
      </c>
      <c r="B17" s="119">
        <v>9</v>
      </c>
      <c r="C17" s="119">
        <v>42.66</v>
      </c>
      <c r="D17" s="119">
        <v>3</v>
      </c>
      <c r="E17" s="119">
        <v>1034</v>
      </c>
      <c r="F17" s="120" t="str">
        <f>+VLOOKUP(E17,Participants!$A$1:$F$1449,2,FALSE)</f>
        <v>Kamille Behrens</v>
      </c>
      <c r="G17" s="120" t="str">
        <f>+VLOOKUP(E17,Participants!$A$1:$F$1449,4,FALSE)</f>
        <v>JFK</v>
      </c>
      <c r="H17" s="120" t="str">
        <f>+VLOOKUP(E17,Participants!$A$1:$F$1449,5,FALSE)</f>
        <v>F</v>
      </c>
      <c r="I17" s="120">
        <f>+VLOOKUP(E17,Participants!$A$1:$F$1449,3,FALSE)</f>
        <v>2</v>
      </c>
      <c r="J17" s="120" t="str">
        <f>+VLOOKUP(E17,Participants!$A$1:$G$1449,7,FALSE)</f>
        <v>DEV1F</v>
      </c>
      <c r="K17" s="120">
        <f t="shared" si="0"/>
        <v>16</v>
      </c>
      <c r="L17" s="120"/>
    </row>
    <row r="18" spans="1:12" ht="17.100000000000001" customHeight="1">
      <c r="A18" s="226" t="s">
        <v>1318</v>
      </c>
      <c r="B18" s="119">
        <v>13</v>
      </c>
      <c r="C18" s="119">
        <v>43.3</v>
      </c>
      <c r="D18" s="119">
        <v>4</v>
      </c>
      <c r="E18" s="119">
        <v>14</v>
      </c>
      <c r="F18" s="120" t="str">
        <f>+VLOOKUP(E18,Participants!$A$1:$F$1449,2,FALSE)</f>
        <v>Annaliese Duchi</v>
      </c>
      <c r="G18" s="120" t="str">
        <f>+VLOOKUP(E18,Participants!$A$1:$F$1449,4,FALSE)</f>
        <v>BFS</v>
      </c>
      <c r="H18" s="120" t="str">
        <f>+VLOOKUP(E18,Participants!$A$1:$F$1449,5,FALSE)</f>
        <v>F</v>
      </c>
      <c r="I18" s="120">
        <f>+VLOOKUP(E18,Participants!$A$1:$F$1449,3,FALSE)</f>
        <v>2</v>
      </c>
      <c r="J18" s="120" t="str">
        <f>+VLOOKUP(E18,Participants!$A$1:$G$1449,7,FALSE)</f>
        <v>DEV1F</v>
      </c>
      <c r="K18" s="120">
        <f t="shared" si="0"/>
        <v>17</v>
      </c>
      <c r="L18" s="120"/>
    </row>
    <row r="19" spans="1:12" ht="17.100000000000001" customHeight="1">
      <c r="A19" s="226" t="s">
        <v>1318</v>
      </c>
      <c r="B19" s="115">
        <v>4</v>
      </c>
      <c r="C19" s="115">
        <v>43.5</v>
      </c>
      <c r="D19" s="115">
        <v>6</v>
      </c>
      <c r="E19" s="115">
        <v>1253</v>
      </c>
      <c r="F19" s="116" t="str">
        <f>+VLOOKUP(E19,Participants!$A$1:$F$1449,2,FALSE)</f>
        <v>Sposito, Gia</v>
      </c>
      <c r="G19" s="116" t="str">
        <f>+VLOOKUP(E19,Participants!$A$1:$F$1449,4,FALSE)</f>
        <v>GRE</v>
      </c>
      <c r="H19" s="116" t="str">
        <f>+VLOOKUP(E19,Participants!$A$1:$F$1449,5,FALSE)</f>
        <v>F</v>
      </c>
      <c r="I19" s="116">
        <f>+VLOOKUP(E19,Participants!$A$1:$F$1449,3,FALSE)</f>
        <v>1</v>
      </c>
      <c r="J19" s="116" t="str">
        <f>+VLOOKUP(E19,Participants!$A$1:$G$1449,7,FALSE)</f>
        <v>DEV1F</v>
      </c>
      <c r="K19" s="120">
        <f t="shared" si="0"/>
        <v>18</v>
      </c>
      <c r="L19" s="116"/>
    </row>
    <row r="20" spans="1:12" ht="17.100000000000001" customHeight="1">
      <c r="A20" s="226" t="s">
        <v>1318</v>
      </c>
      <c r="B20" s="119">
        <v>5</v>
      </c>
      <c r="C20" s="119">
        <v>43.55</v>
      </c>
      <c r="D20" s="119">
        <v>7</v>
      </c>
      <c r="E20" s="119">
        <v>295</v>
      </c>
      <c r="F20" s="120" t="str">
        <f>+VLOOKUP(E20,Participants!$A$1:$F$1449,2,FALSE)</f>
        <v>Katie Kessler</v>
      </c>
      <c r="G20" s="120" t="str">
        <f>+VLOOKUP(E20,Participants!$A$1:$F$1449,4,FALSE)</f>
        <v>DMA</v>
      </c>
      <c r="H20" s="120" t="str">
        <f>+VLOOKUP(E20,Participants!$A$1:$F$1449,5,FALSE)</f>
        <v>F</v>
      </c>
      <c r="I20" s="120">
        <f>+VLOOKUP(E20,Participants!$A$1:$F$1449,3,FALSE)</f>
        <v>1</v>
      </c>
      <c r="J20" s="120" t="str">
        <f>+VLOOKUP(E20,Participants!$A$1:$G$1449,7,FALSE)</f>
        <v>DEV1F</v>
      </c>
      <c r="K20" s="120">
        <f t="shared" si="0"/>
        <v>19</v>
      </c>
      <c r="L20" s="120"/>
    </row>
    <row r="21" spans="1:12" ht="17.100000000000001" customHeight="1">
      <c r="A21" s="226" t="s">
        <v>1318</v>
      </c>
      <c r="B21" s="115">
        <v>8</v>
      </c>
      <c r="C21" s="115">
        <v>43.61</v>
      </c>
      <c r="D21" s="115">
        <v>3</v>
      </c>
      <c r="E21" s="115">
        <v>200</v>
      </c>
      <c r="F21" s="116" t="str">
        <f>+VLOOKUP(E21,Participants!$A$1:$F$1449,2,FALSE)</f>
        <v>McKenzie Grissom</v>
      </c>
      <c r="G21" s="116" t="str">
        <f>+VLOOKUP(E21,Participants!$A$1:$F$1449,4,FALSE)</f>
        <v>CDT</v>
      </c>
      <c r="H21" s="116" t="str">
        <f>+VLOOKUP(E21,Participants!$A$1:$F$1449,5,FALSE)</f>
        <v>F</v>
      </c>
      <c r="I21" s="116">
        <f>+VLOOKUP(E21,Participants!$A$1:$F$1449,3,FALSE)</f>
        <v>2</v>
      </c>
      <c r="J21" s="116" t="str">
        <f>+VLOOKUP(E21,Participants!$A$1:$G$1449,7,FALSE)</f>
        <v>DEV1F</v>
      </c>
      <c r="K21" s="120">
        <f t="shared" si="0"/>
        <v>20</v>
      </c>
      <c r="L21" s="116"/>
    </row>
    <row r="22" spans="1:12" ht="17.100000000000001" customHeight="1">
      <c r="A22" s="226" t="s">
        <v>1318</v>
      </c>
      <c r="B22" s="115">
        <v>6</v>
      </c>
      <c r="C22" s="115">
        <v>44.07</v>
      </c>
      <c r="D22" s="115">
        <v>6</v>
      </c>
      <c r="E22" s="115">
        <v>1284</v>
      </c>
      <c r="F22" s="116" t="str">
        <f>+VLOOKUP(E22,Participants!$A$1:$F$1449,2,FALSE)</f>
        <v>Julia MacLellan</v>
      </c>
      <c r="G22" s="116" t="str">
        <f>+VLOOKUP(E22,Participants!$A$1:$F$1449,4,FALSE)</f>
        <v>ECS</v>
      </c>
      <c r="H22" s="116" t="str">
        <f>+VLOOKUP(E22,Participants!$A$1:$F$1449,5,FALSE)</f>
        <v>F</v>
      </c>
      <c r="I22" s="116">
        <f>+VLOOKUP(E22,Participants!$A$1:$F$1449,3,FALSE)</f>
        <v>2</v>
      </c>
      <c r="J22" s="116" t="str">
        <f>+VLOOKUP(E22,Participants!$A$1:$G$1449,7,FALSE)</f>
        <v>DEV1F</v>
      </c>
      <c r="K22" s="120">
        <f t="shared" si="0"/>
        <v>21</v>
      </c>
      <c r="L22" s="116"/>
    </row>
    <row r="23" spans="1:12" ht="17.100000000000001" customHeight="1">
      <c r="A23" s="226" t="s">
        <v>1318</v>
      </c>
      <c r="B23" s="115">
        <v>6</v>
      </c>
      <c r="C23" s="115">
        <v>44.13</v>
      </c>
      <c r="D23" s="115">
        <v>1</v>
      </c>
      <c r="E23" s="115">
        <v>532</v>
      </c>
      <c r="F23" s="116" t="str">
        <f>+VLOOKUP(E23,Participants!$A$1:$F$1449,2,FALSE)</f>
        <v>Nora Silvis</v>
      </c>
      <c r="G23" s="116" t="str">
        <f>+VLOOKUP(E23,Participants!$A$1:$F$1449,4,FALSE)</f>
        <v>STM</v>
      </c>
      <c r="H23" s="116" t="str">
        <f>+VLOOKUP(E23,Participants!$A$1:$F$1449,5,FALSE)</f>
        <v>F</v>
      </c>
      <c r="I23" s="116">
        <f>+VLOOKUP(E23,Participants!$A$1:$F$1449,3,FALSE)</f>
        <v>1</v>
      </c>
      <c r="J23" s="116" t="str">
        <f>+VLOOKUP(E23,Participants!$A$1:$G$1449,7,FALSE)</f>
        <v>DEV1F</v>
      </c>
      <c r="K23" s="120">
        <f t="shared" si="0"/>
        <v>22</v>
      </c>
      <c r="L23" s="116"/>
    </row>
    <row r="24" spans="1:12" ht="17.100000000000001" customHeight="1">
      <c r="A24" s="226" t="s">
        <v>1318</v>
      </c>
      <c r="B24" s="115">
        <v>6</v>
      </c>
      <c r="C24" s="115">
        <v>44.26</v>
      </c>
      <c r="D24" s="115">
        <v>7</v>
      </c>
      <c r="E24" s="115">
        <v>1149</v>
      </c>
      <c r="F24" s="116" t="str">
        <f>+VLOOKUP(E24,Participants!$A$1:$F$1449,2,FALSE)</f>
        <v>Nola Diebold</v>
      </c>
      <c r="G24" s="116" t="str">
        <f>+VLOOKUP(E24,Participants!$A$1:$F$1449,4,FALSE)</f>
        <v>SRT</v>
      </c>
      <c r="H24" s="116" t="str">
        <f>+VLOOKUP(E24,Participants!$A$1:$F$1449,5,FALSE)</f>
        <v>F</v>
      </c>
      <c r="I24" s="116">
        <f>+VLOOKUP(E24,Participants!$A$1:$F$1449,3,FALSE)</f>
        <v>2</v>
      </c>
      <c r="J24" s="116" t="str">
        <f>+VLOOKUP(E24,Participants!$A$1:$G$1449,7,FALSE)</f>
        <v>DEV1F</v>
      </c>
      <c r="K24" s="120">
        <f t="shared" si="0"/>
        <v>23</v>
      </c>
      <c r="L24" s="116"/>
    </row>
    <row r="25" spans="1:12" ht="17.100000000000001" customHeight="1">
      <c r="A25" s="226" t="s">
        <v>1318</v>
      </c>
      <c r="B25" s="115">
        <v>4</v>
      </c>
      <c r="C25" s="115">
        <v>44.3</v>
      </c>
      <c r="D25" s="115">
        <v>4</v>
      </c>
      <c r="E25" s="115">
        <v>502</v>
      </c>
      <c r="F25" s="116" t="str">
        <f>+VLOOKUP(E25,Participants!$A$1:$F$1449,2,FALSE)</f>
        <v>Amber Wittkopp</v>
      </c>
      <c r="G25" s="116" t="str">
        <f>+VLOOKUP(E25,Participants!$A$1:$F$1449,4,FALSE)</f>
        <v>STM</v>
      </c>
      <c r="H25" s="116" t="str">
        <f>+VLOOKUP(E25,Participants!$A$1:$F$1449,5,FALSE)</f>
        <v>F</v>
      </c>
      <c r="I25" s="116">
        <f>+VLOOKUP(E25,Participants!$A$1:$F$1449,3,FALSE)</f>
        <v>1</v>
      </c>
      <c r="J25" s="116" t="str">
        <f>+VLOOKUP(E25,Participants!$A$1:$G$1449,7,FALSE)</f>
        <v>DEV1F</v>
      </c>
      <c r="K25" s="120">
        <f t="shared" si="0"/>
        <v>24</v>
      </c>
      <c r="L25" s="116"/>
    </row>
    <row r="26" spans="1:12" ht="17.100000000000001" customHeight="1">
      <c r="A26" s="226" t="s">
        <v>1318</v>
      </c>
      <c r="B26" s="119">
        <v>5</v>
      </c>
      <c r="C26" s="119">
        <v>44.38</v>
      </c>
      <c r="D26" s="119">
        <v>1</v>
      </c>
      <c r="E26" s="119">
        <v>162</v>
      </c>
      <c r="F26" s="120" t="str">
        <f>+VLOOKUP(E26,Participants!$A$1:$F$1449,2,FALSE)</f>
        <v xml:space="preserve">Gertrude Davis </v>
      </c>
      <c r="G26" s="120" t="str">
        <f>+VLOOKUP(E26,Participants!$A$1:$F$1449,4,FALSE)</f>
        <v>PHA</v>
      </c>
      <c r="H26" s="120" t="str">
        <f>+VLOOKUP(E26,Participants!$A$1:$F$1449,5,FALSE)</f>
        <v>F</v>
      </c>
      <c r="I26" s="120">
        <f>+VLOOKUP(E26,Participants!$A$1:$F$1449,3,FALSE)</f>
        <v>1</v>
      </c>
      <c r="J26" s="120" t="str">
        <f>+VLOOKUP(E26,Participants!$A$1:$G$1449,7,FALSE)</f>
        <v>DEV1F</v>
      </c>
      <c r="K26" s="120">
        <f t="shared" si="0"/>
        <v>25</v>
      </c>
      <c r="L26" s="120"/>
    </row>
    <row r="27" spans="1:12" ht="17.100000000000001" customHeight="1">
      <c r="A27" s="226" t="s">
        <v>1318</v>
      </c>
      <c r="B27" s="119">
        <v>7</v>
      </c>
      <c r="C27" s="119">
        <v>44.63</v>
      </c>
      <c r="D27" s="119">
        <v>6</v>
      </c>
      <c r="E27" s="119">
        <v>1152</v>
      </c>
      <c r="F27" s="120" t="str">
        <f>+VLOOKUP(E27,Participants!$A$1:$F$1449,2,FALSE)</f>
        <v>Ryann Mascaro</v>
      </c>
      <c r="G27" s="120" t="str">
        <f>+VLOOKUP(E27,Participants!$A$1:$F$1449,4,FALSE)</f>
        <v>SRT</v>
      </c>
      <c r="H27" s="120" t="str">
        <f>+VLOOKUP(E27,Participants!$A$1:$F$1449,5,FALSE)</f>
        <v>F</v>
      </c>
      <c r="I27" s="120">
        <f>+VLOOKUP(E27,Participants!$A$1:$F$1449,3,FALSE)</f>
        <v>1</v>
      </c>
      <c r="J27" s="120" t="str">
        <f>+VLOOKUP(E27,Participants!$A$1:$G$1449,7,FALSE)</f>
        <v>DEV1F</v>
      </c>
      <c r="K27" s="120">
        <f t="shared" si="0"/>
        <v>26</v>
      </c>
      <c r="L27" s="120"/>
    </row>
    <row r="28" spans="1:12" ht="17.100000000000001" customHeight="1">
      <c r="A28" s="226" t="s">
        <v>1318</v>
      </c>
      <c r="B28" s="115">
        <v>6</v>
      </c>
      <c r="C28" s="115">
        <v>44.7</v>
      </c>
      <c r="D28" s="115">
        <v>3</v>
      </c>
      <c r="E28" s="115">
        <v>1090</v>
      </c>
      <c r="F28" s="116" t="str">
        <f>+VLOOKUP(E28,Participants!$A$1:$F$1449,2,FALSE)</f>
        <v>Lizzie Austin</v>
      </c>
      <c r="G28" s="116" t="str">
        <f>+VLOOKUP(E28,Participants!$A$1:$F$1449,4,FALSE)</f>
        <v>AAC</v>
      </c>
      <c r="H28" s="116" t="str">
        <f>+VLOOKUP(E28,Participants!$A$1:$F$1449,5,FALSE)</f>
        <v>F</v>
      </c>
      <c r="I28" s="116">
        <f>+VLOOKUP(E28,Participants!$A$1:$F$1449,3,FALSE)</f>
        <v>2</v>
      </c>
      <c r="J28" s="116" t="str">
        <f>+VLOOKUP(E28,Participants!$A$1:$G$1449,7,FALSE)</f>
        <v>DEV1F</v>
      </c>
      <c r="K28" s="120">
        <f t="shared" si="0"/>
        <v>27</v>
      </c>
      <c r="L28" s="116"/>
    </row>
    <row r="29" spans="1:12" ht="17.100000000000001" customHeight="1">
      <c r="A29" s="226" t="s">
        <v>1318</v>
      </c>
      <c r="B29" s="115">
        <v>8</v>
      </c>
      <c r="C29" s="115">
        <v>44.98</v>
      </c>
      <c r="D29" s="115">
        <v>2</v>
      </c>
      <c r="E29" s="115">
        <v>511</v>
      </c>
      <c r="F29" s="116" t="str">
        <f>+VLOOKUP(E29,Participants!$A$1:$F$1449,2,FALSE)</f>
        <v>Evalina Pesci</v>
      </c>
      <c r="G29" s="116" t="str">
        <f>+VLOOKUP(E29,Participants!$A$1:$F$1449,4,FALSE)</f>
        <v>STM</v>
      </c>
      <c r="H29" s="116" t="str">
        <f>+VLOOKUP(E29,Participants!$A$1:$F$1449,5,FALSE)</f>
        <v>F</v>
      </c>
      <c r="I29" s="116">
        <f>+VLOOKUP(E29,Participants!$A$1:$F$1449,3,FALSE)</f>
        <v>2</v>
      </c>
      <c r="J29" s="116" t="str">
        <f>+VLOOKUP(E29,Participants!$A$1:$G$1449,7,FALSE)</f>
        <v>DEV1F</v>
      </c>
      <c r="K29" s="120">
        <f t="shared" si="0"/>
        <v>28</v>
      </c>
      <c r="L29" s="116"/>
    </row>
    <row r="30" spans="1:12" ht="17.100000000000001" customHeight="1">
      <c r="A30" s="226" t="s">
        <v>1318</v>
      </c>
      <c r="B30" s="115">
        <v>8</v>
      </c>
      <c r="C30" s="115">
        <v>45.18</v>
      </c>
      <c r="D30" s="115">
        <v>1</v>
      </c>
      <c r="E30" s="115">
        <v>1016</v>
      </c>
      <c r="F30" s="116" t="str">
        <f>+VLOOKUP(E30,Participants!$A$1:$F$1449,2,FALSE)</f>
        <v>Serenity Harris</v>
      </c>
      <c r="G30" s="116" t="str">
        <f>+VLOOKUP(E30,Participants!$A$1:$F$1449,4,FALSE)</f>
        <v>PHL</v>
      </c>
      <c r="H30" s="116" t="str">
        <f>+VLOOKUP(E30,Participants!$A$1:$F$1449,5,FALSE)</f>
        <v>F</v>
      </c>
      <c r="I30" s="116">
        <f>+VLOOKUP(E30,Participants!$A$1:$F$1449,3,FALSE)</f>
        <v>1</v>
      </c>
      <c r="J30" s="116" t="str">
        <f>+VLOOKUP(E30,Participants!$A$1:$G$1449,7,FALSE)</f>
        <v>DEV1F</v>
      </c>
      <c r="K30" s="120">
        <f t="shared" si="0"/>
        <v>29</v>
      </c>
      <c r="L30" s="116"/>
    </row>
    <row r="31" spans="1:12" ht="17.100000000000001" customHeight="1">
      <c r="A31" s="226" t="s">
        <v>1318</v>
      </c>
      <c r="B31" s="119">
        <v>3</v>
      </c>
      <c r="C31" s="119">
        <v>45.23</v>
      </c>
      <c r="D31" s="119">
        <v>7</v>
      </c>
      <c r="E31" s="119">
        <v>517</v>
      </c>
      <c r="F31" s="120" t="str">
        <f>+VLOOKUP(E31,Participants!$A$1:$F$1449,2,FALSE)</f>
        <v>Gemma Silvis</v>
      </c>
      <c r="G31" s="120" t="str">
        <f>+VLOOKUP(E31,Participants!$A$1:$F$1449,4,FALSE)</f>
        <v>STM</v>
      </c>
      <c r="H31" s="120" t="str">
        <f>+VLOOKUP(E31,Participants!$A$1:$F$1449,5,FALSE)</f>
        <v>F</v>
      </c>
      <c r="I31" s="120">
        <f>+VLOOKUP(E31,Participants!$A$1:$F$1449,3,FALSE)</f>
        <v>0</v>
      </c>
      <c r="J31" s="120" t="str">
        <f>+VLOOKUP(E31,Participants!$A$1:$G$1449,7,FALSE)</f>
        <v>DEV1F</v>
      </c>
      <c r="K31" s="120">
        <f t="shared" si="0"/>
        <v>30</v>
      </c>
      <c r="L31" s="120"/>
    </row>
    <row r="32" spans="1:12" ht="17.100000000000001" customHeight="1">
      <c r="A32" s="226" t="s">
        <v>1318</v>
      </c>
      <c r="B32" s="119">
        <v>7</v>
      </c>
      <c r="C32" s="119">
        <v>45.28</v>
      </c>
      <c r="D32" s="119">
        <v>1</v>
      </c>
      <c r="E32" s="119">
        <v>203</v>
      </c>
      <c r="F32" s="120" t="str">
        <f>+VLOOKUP(E32,Participants!$A$1:$F$1449,2,FALSE)</f>
        <v>Rhodora Redd</v>
      </c>
      <c r="G32" s="120" t="str">
        <f>+VLOOKUP(E32,Participants!$A$1:$F$1449,4,FALSE)</f>
        <v>CDT</v>
      </c>
      <c r="H32" s="120" t="str">
        <f>+VLOOKUP(E32,Participants!$A$1:$F$1449,5,FALSE)</f>
        <v>F</v>
      </c>
      <c r="I32" s="120">
        <f>+VLOOKUP(E32,Participants!$A$1:$F$1449,3,FALSE)</f>
        <v>2</v>
      </c>
      <c r="J32" s="120" t="str">
        <f>+VLOOKUP(E32,Participants!$A$1:$G$1449,7,FALSE)</f>
        <v>DEV1F</v>
      </c>
      <c r="K32" s="120">
        <f t="shared" si="0"/>
        <v>31</v>
      </c>
      <c r="L32" s="120"/>
    </row>
    <row r="33" spans="1:12" ht="17.100000000000001" customHeight="1">
      <c r="A33" s="226" t="s">
        <v>1318</v>
      </c>
      <c r="B33" s="119">
        <v>3</v>
      </c>
      <c r="C33" s="119">
        <v>45.64</v>
      </c>
      <c r="D33" s="119">
        <v>3</v>
      </c>
      <c r="E33" s="119">
        <v>513</v>
      </c>
      <c r="F33" s="120" t="str">
        <f>+VLOOKUP(E33,Participants!$A$1:$F$1449,2,FALSE)</f>
        <v>Finley Schran</v>
      </c>
      <c r="G33" s="120" t="str">
        <f>+VLOOKUP(E33,Participants!$A$1:$F$1449,4,FALSE)</f>
        <v>STM</v>
      </c>
      <c r="H33" s="120" t="str">
        <f>+VLOOKUP(E33,Participants!$A$1:$F$1449,5,FALSE)</f>
        <v>F</v>
      </c>
      <c r="I33" s="120">
        <f>+VLOOKUP(E33,Participants!$A$1:$F$1449,3,FALSE)</f>
        <v>0</v>
      </c>
      <c r="J33" s="120" t="str">
        <f>+VLOOKUP(E33,Participants!$A$1:$G$1449,7,FALSE)</f>
        <v>DEV1F</v>
      </c>
      <c r="K33" s="120">
        <f t="shared" si="0"/>
        <v>32</v>
      </c>
      <c r="L33" s="120"/>
    </row>
    <row r="34" spans="1:12" ht="17.100000000000001" customHeight="1">
      <c r="A34" s="226" t="s">
        <v>1318</v>
      </c>
      <c r="B34" s="119">
        <v>9</v>
      </c>
      <c r="C34" s="119">
        <v>46.12</v>
      </c>
      <c r="D34" s="119">
        <v>7</v>
      </c>
      <c r="E34" s="119">
        <v>508</v>
      </c>
      <c r="F34" s="120" t="str">
        <f>+VLOOKUP(E34,Participants!$A$1:$F$1449,2,FALSE)</f>
        <v>Elizabeth Delach</v>
      </c>
      <c r="G34" s="120" t="str">
        <f>+VLOOKUP(E34,Participants!$A$1:$F$1449,4,FALSE)</f>
        <v>STM</v>
      </c>
      <c r="H34" s="120" t="str">
        <f>+VLOOKUP(E34,Participants!$A$1:$F$1449,5,FALSE)</f>
        <v>F</v>
      </c>
      <c r="I34" s="120">
        <f>+VLOOKUP(E34,Participants!$A$1:$F$1449,3,FALSE)</f>
        <v>2</v>
      </c>
      <c r="J34" s="120" t="str">
        <f>+VLOOKUP(E34,Participants!$A$1:$G$1449,7,FALSE)</f>
        <v>DEV1F</v>
      </c>
      <c r="K34" s="120">
        <f t="shared" si="0"/>
        <v>33</v>
      </c>
      <c r="L34" s="120"/>
    </row>
    <row r="35" spans="1:12" ht="17.100000000000001" customHeight="1">
      <c r="A35" s="226" t="s">
        <v>1318</v>
      </c>
      <c r="B35" s="119">
        <v>7</v>
      </c>
      <c r="C35" s="119">
        <v>46.41</v>
      </c>
      <c r="D35" s="119">
        <v>8</v>
      </c>
      <c r="E35" s="119">
        <v>1257</v>
      </c>
      <c r="F35" s="120" t="str">
        <f>+VLOOKUP(E35,Participants!$A$1:$F$1449,2,FALSE)</f>
        <v>Haggart, Alicia</v>
      </c>
      <c r="G35" s="120" t="str">
        <f>+VLOOKUP(E35,Participants!$A$1:$F$1449,4,FALSE)</f>
        <v>GRE</v>
      </c>
      <c r="H35" s="120" t="str">
        <f>+VLOOKUP(E35,Participants!$A$1:$F$1449,5,FALSE)</f>
        <v>F</v>
      </c>
      <c r="I35" s="120">
        <f>+VLOOKUP(E35,Participants!$A$1:$F$1449,3,FALSE)</f>
        <v>2</v>
      </c>
      <c r="J35" s="120" t="str">
        <f>+VLOOKUP(E35,Participants!$A$1:$G$1449,7,FALSE)</f>
        <v>DEV1F</v>
      </c>
      <c r="K35" s="120">
        <f t="shared" si="0"/>
        <v>34</v>
      </c>
      <c r="L35" s="120"/>
    </row>
    <row r="36" spans="1:12" ht="17.100000000000001" customHeight="1">
      <c r="A36" s="226" t="s">
        <v>1318</v>
      </c>
      <c r="B36" s="115">
        <v>8</v>
      </c>
      <c r="C36" s="115">
        <v>46.97</v>
      </c>
      <c r="D36" s="115">
        <v>5</v>
      </c>
      <c r="E36" s="115">
        <v>1256</v>
      </c>
      <c r="F36" s="116" t="str">
        <f>+VLOOKUP(E36,Participants!$A$1:$F$1449,2,FALSE)</f>
        <v>Clauss, Olivia</v>
      </c>
      <c r="G36" s="116" t="str">
        <f>+VLOOKUP(E36,Participants!$A$1:$F$1449,4,FALSE)</f>
        <v>GRE</v>
      </c>
      <c r="H36" s="116" t="str">
        <f>+VLOOKUP(E36,Participants!$A$1:$F$1449,5,FALSE)</f>
        <v>F</v>
      </c>
      <c r="I36" s="116">
        <f>+VLOOKUP(E36,Participants!$A$1:$F$1449,3,FALSE)</f>
        <v>2</v>
      </c>
      <c r="J36" s="116" t="str">
        <f>+VLOOKUP(E36,Participants!$A$1:$G$1449,7,FALSE)</f>
        <v>DEV1F</v>
      </c>
      <c r="K36" s="120">
        <f t="shared" si="0"/>
        <v>35</v>
      </c>
      <c r="L36" s="116"/>
    </row>
    <row r="37" spans="1:12" ht="17.100000000000001" customHeight="1">
      <c r="A37" s="226" t="s">
        <v>1318</v>
      </c>
      <c r="B37" s="115">
        <v>4</v>
      </c>
      <c r="C37" s="115">
        <v>47.21</v>
      </c>
      <c r="D37" s="115">
        <v>1</v>
      </c>
      <c r="E37" s="115">
        <v>1252</v>
      </c>
      <c r="F37" s="116" t="str">
        <f>+VLOOKUP(E37,Participants!$A$1:$F$1449,2,FALSE)</f>
        <v>Pierro, Evie</v>
      </c>
      <c r="G37" s="116" t="str">
        <f>+VLOOKUP(E37,Participants!$A$1:$F$1449,4,FALSE)</f>
        <v>GRE</v>
      </c>
      <c r="H37" s="116" t="str">
        <f>+VLOOKUP(E37,Participants!$A$1:$F$1449,5,FALSE)</f>
        <v>F</v>
      </c>
      <c r="I37" s="116">
        <f>+VLOOKUP(E37,Participants!$A$1:$F$1449,3,FALSE)</f>
        <v>0</v>
      </c>
      <c r="J37" s="116" t="str">
        <f>+VLOOKUP(E37,Participants!$A$1:$G$1449,7,FALSE)</f>
        <v>DEV1F</v>
      </c>
      <c r="K37" s="120">
        <f t="shared" si="0"/>
        <v>36</v>
      </c>
      <c r="L37" s="116"/>
    </row>
    <row r="38" spans="1:12" ht="17.100000000000001" customHeight="1">
      <c r="A38" s="226" t="s">
        <v>1318</v>
      </c>
      <c r="B38" s="119">
        <v>5</v>
      </c>
      <c r="C38" s="119">
        <v>47.63</v>
      </c>
      <c r="D38" s="119">
        <v>8</v>
      </c>
      <c r="E38" s="119">
        <v>875</v>
      </c>
      <c r="F38" s="120" t="str">
        <f>+VLOOKUP(E38,Participants!$A$1:$F$1449,2,FALSE)</f>
        <v>Aanya Naik</v>
      </c>
      <c r="G38" s="120" t="str">
        <f>+VLOOKUP(E38,Participants!$A$1:$F$1449,4,FALSE)</f>
        <v>MOSS</v>
      </c>
      <c r="H38" s="120" t="str">
        <f>+VLOOKUP(E38,Participants!$A$1:$F$1449,5,FALSE)</f>
        <v>F</v>
      </c>
      <c r="I38" s="120">
        <f>+VLOOKUP(E38,Participants!$A$1:$F$1449,3,FALSE)</f>
        <v>1</v>
      </c>
      <c r="J38" s="122" t="str">
        <f>+VLOOKUP(E38,Participants!$A$1:$G$1449,7,FALSE)</f>
        <v>DEV1F</v>
      </c>
      <c r="K38" s="120">
        <f t="shared" si="0"/>
        <v>37</v>
      </c>
      <c r="L38" s="120"/>
    </row>
    <row r="39" spans="1:12" ht="17.100000000000001" customHeight="1">
      <c r="A39" s="226" t="s">
        <v>1318</v>
      </c>
      <c r="B39" s="115">
        <v>8</v>
      </c>
      <c r="C39" s="115">
        <v>48.03</v>
      </c>
      <c r="D39" s="115">
        <v>7</v>
      </c>
      <c r="E39" s="115">
        <v>972</v>
      </c>
      <c r="F39" s="116" t="str">
        <f>+VLOOKUP(E39,Participants!$A$1:$F$1449,2,FALSE)</f>
        <v>Anya Leonard</v>
      </c>
      <c r="G39" s="116" t="str">
        <f>+VLOOKUP(E39,Participants!$A$1:$F$1449,4,FALSE)</f>
        <v>PHL</v>
      </c>
      <c r="H39" s="116" t="str">
        <f>+VLOOKUP(E39,Participants!$A$1:$F$1449,5,FALSE)</f>
        <v>F</v>
      </c>
      <c r="I39" s="116">
        <f>+VLOOKUP(E39,Participants!$A$1:$F$1449,3,FALSE)</f>
        <v>2</v>
      </c>
      <c r="J39" s="116" t="str">
        <f>+VLOOKUP(E39,Participants!$A$1:$G$1449,7,FALSE)</f>
        <v>DEV1F</v>
      </c>
      <c r="K39" s="120">
        <f t="shared" si="0"/>
        <v>38</v>
      </c>
      <c r="L39" s="116"/>
    </row>
    <row r="40" spans="1:12" ht="17.100000000000001" customHeight="1">
      <c r="A40" s="226" t="s">
        <v>1318</v>
      </c>
      <c r="B40" s="119">
        <v>7</v>
      </c>
      <c r="C40" s="119">
        <v>48.22</v>
      </c>
      <c r="D40" s="119">
        <v>5</v>
      </c>
      <c r="E40" s="119">
        <v>201</v>
      </c>
      <c r="F40" s="120" t="str">
        <f>+VLOOKUP(E40,Participants!$A$1:$F$1449,2,FALSE)</f>
        <v>Nadia Rossey</v>
      </c>
      <c r="G40" s="120" t="str">
        <f>+VLOOKUP(E40,Participants!$A$1:$F$1449,4,FALSE)</f>
        <v>CDT</v>
      </c>
      <c r="H40" s="120" t="str">
        <f>+VLOOKUP(E40,Participants!$A$1:$F$1449,5,FALSE)</f>
        <v>F</v>
      </c>
      <c r="I40" s="120">
        <f>+VLOOKUP(E40,Participants!$A$1:$F$1449,3,FALSE)</f>
        <v>2</v>
      </c>
      <c r="J40" s="120" t="str">
        <f>+VLOOKUP(E40,Participants!$A$1:$G$1449,7,FALSE)</f>
        <v>DEV1F</v>
      </c>
      <c r="K40" s="120">
        <f t="shared" si="0"/>
        <v>39</v>
      </c>
      <c r="L40" s="120"/>
    </row>
    <row r="41" spans="1:12" ht="17.100000000000001" customHeight="1">
      <c r="A41" s="226" t="s">
        <v>1318</v>
      </c>
      <c r="B41" s="115">
        <v>4</v>
      </c>
      <c r="C41" s="115">
        <v>48.4</v>
      </c>
      <c r="D41" s="115">
        <v>2</v>
      </c>
      <c r="E41" s="115">
        <v>525</v>
      </c>
      <c r="F41" s="116" t="str">
        <f>+VLOOKUP(E41,Participants!$A$1:$F$1449,2,FALSE)</f>
        <v>Leah Patcher</v>
      </c>
      <c r="G41" s="116" t="str">
        <f>+VLOOKUP(E41,Participants!$A$1:$F$1449,4,FALSE)</f>
        <v>STM</v>
      </c>
      <c r="H41" s="116" t="str">
        <f>+VLOOKUP(E41,Participants!$A$1:$F$1449,5,FALSE)</f>
        <v>F</v>
      </c>
      <c r="I41" s="116">
        <f>+VLOOKUP(E41,Participants!$A$1:$F$1449,3,FALSE)</f>
        <v>0</v>
      </c>
      <c r="J41" s="116" t="str">
        <f>+VLOOKUP(E41,Participants!$A$1:$G$1449,7,FALSE)</f>
        <v>DEV1F</v>
      </c>
      <c r="K41" s="120">
        <f t="shared" si="0"/>
        <v>40</v>
      </c>
      <c r="L41" s="116"/>
    </row>
    <row r="42" spans="1:12" ht="17.100000000000001" customHeight="1">
      <c r="A42" s="226" t="s">
        <v>1318</v>
      </c>
      <c r="B42" s="115">
        <v>12</v>
      </c>
      <c r="C42" s="115">
        <v>48.73</v>
      </c>
      <c r="D42" s="115">
        <v>5</v>
      </c>
      <c r="E42" s="115">
        <v>18</v>
      </c>
      <c r="F42" s="116" t="str">
        <f>+VLOOKUP(E42,Participants!$A$1:$F$1449,2,FALSE)</f>
        <v>Sarah Mlecko</v>
      </c>
      <c r="G42" s="116" t="str">
        <f>+VLOOKUP(E42,Participants!$A$1:$F$1449,4,FALSE)</f>
        <v>BFS</v>
      </c>
      <c r="H42" s="116" t="str">
        <f>+VLOOKUP(E42,Participants!$A$1:$F$1449,5,FALSE)</f>
        <v>F</v>
      </c>
      <c r="I42" s="116">
        <f>+VLOOKUP(E42,Participants!$A$1:$F$1449,3,FALSE)</f>
        <v>2</v>
      </c>
      <c r="J42" s="116" t="str">
        <f>+VLOOKUP(E42,Participants!$A$1:$G$1449,7,FALSE)</f>
        <v>DEV1F</v>
      </c>
      <c r="K42" s="120">
        <f t="shared" si="0"/>
        <v>41</v>
      </c>
      <c r="L42" s="116"/>
    </row>
    <row r="43" spans="1:12" ht="17.100000000000001" customHeight="1">
      <c r="A43" s="226" t="s">
        <v>1318</v>
      </c>
      <c r="B43" s="115">
        <v>14</v>
      </c>
      <c r="C43" s="115">
        <v>48.75</v>
      </c>
      <c r="D43" s="115">
        <v>2</v>
      </c>
      <c r="E43" s="115">
        <v>77</v>
      </c>
      <c r="F43" s="116" t="str">
        <f>+VLOOKUP(E43,Participants!$A$1:$F$1449,2,FALSE)</f>
        <v>Gina Talarico</v>
      </c>
      <c r="G43" s="116" t="str">
        <f>+VLOOKUP(E43,Participants!$A$1:$F$1449,4,FALSE)</f>
        <v>BFS</v>
      </c>
      <c r="H43" s="116" t="str">
        <f>+VLOOKUP(E43,Participants!$A$1:$F$1449,5,FALSE)</f>
        <v>F</v>
      </c>
      <c r="I43" s="116">
        <f>+VLOOKUP(E43,Participants!$A$1:$F$1449,3,FALSE)</f>
        <v>2</v>
      </c>
      <c r="J43" s="116" t="str">
        <f>+VLOOKUP(E43,Participants!$A$1:$G$1449,7,FALSE)</f>
        <v>DEV1F</v>
      </c>
      <c r="K43" s="120">
        <f t="shared" si="0"/>
        <v>42</v>
      </c>
      <c r="L43" s="116"/>
    </row>
    <row r="44" spans="1:12" ht="17.100000000000001" customHeight="1">
      <c r="A44" s="226" t="s">
        <v>1318</v>
      </c>
      <c r="B44" s="119">
        <v>9</v>
      </c>
      <c r="C44" s="119">
        <v>48.99</v>
      </c>
      <c r="D44" s="119">
        <v>2</v>
      </c>
      <c r="E44" s="119">
        <v>535</v>
      </c>
      <c r="F44" s="120" t="str">
        <f>+VLOOKUP(E44,Participants!$A$1:$F$1449,2,FALSE)</f>
        <v>Samantha Hinkofer</v>
      </c>
      <c r="G44" s="120" t="str">
        <f>+VLOOKUP(E44,Participants!$A$1:$F$1449,4,FALSE)</f>
        <v>STM</v>
      </c>
      <c r="H44" s="120" t="str">
        <f>+VLOOKUP(E44,Participants!$A$1:$F$1449,5,FALSE)</f>
        <v>F</v>
      </c>
      <c r="I44" s="120">
        <f>+VLOOKUP(E44,Participants!$A$1:$F$1449,3,FALSE)</f>
        <v>2</v>
      </c>
      <c r="J44" s="120" t="str">
        <f>+VLOOKUP(E44,Participants!$A$1:$G$1449,7,FALSE)</f>
        <v>DEV1F</v>
      </c>
      <c r="K44" s="120">
        <f t="shared" si="0"/>
        <v>43</v>
      </c>
      <c r="L44" s="120"/>
    </row>
    <row r="45" spans="1:12" ht="17.100000000000001" customHeight="1">
      <c r="A45" s="226" t="s">
        <v>1318</v>
      </c>
      <c r="B45" s="119">
        <v>3</v>
      </c>
      <c r="C45" s="119">
        <v>49.26</v>
      </c>
      <c r="D45" s="119">
        <v>1</v>
      </c>
      <c r="E45" s="119">
        <v>507</v>
      </c>
      <c r="F45" s="120" t="str">
        <f>+VLOOKUP(E45,Participants!$A$1:$F$1449,2,FALSE)</f>
        <v>Catherine Foster</v>
      </c>
      <c r="G45" s="120" t="str">
        <f>+VLOOKUP(E45,Participants!$A$1:$F$1449,4,FALSE)</f>
        <v>STM</v>
      </c>
      <c r="H45" s="120" t="str">
        <f>+VLOOKUP(E45,Participants!$A$1:$F$1449,5,FALSE)</f>
        <v>F</v>
      </c>
      <c r="I45" s="120">
        <f>+VLOOKUP(E45,Participants!$A$1:$F$1449,3,FALSE)</f>
        <v>0</v>
      </c>
      <c r="J45" s="120" t="str">
        <f>+VLOOKUP(E45,Participants!$A$1:$G$1449,7,FALSE)</f>
        <v>DEV1F</v>
      </c>
      <c r="K45" s="120">
        <f t="shared" si="0"/>
        <v>44</v>
      </c>
      <c r="L45" s="120"/>
    </row>
    <row r="46" spans="1:12" ht="17.100000000000001" customHeight="1">
      <c r="A46" s="226" t="s">
        <v>1318</v>
      </c>
      <c r="B46" s="119">
        <v>5</v>
      </c>
      <c r="C46" s="119">
        <v>49.3</v>
      </c>
      <c r="D46" s="119">
        <v>6</v>
      </c>
      <c r="E46" s="119">
        <v>1135</v>
      </c>
      <c r="F46" s="120" t="str">
        <f>+VLOOKUP(E46,Participants!$A$1:$F$1449,2,FALSE)</f>
        <v>Abigail Hankle</v>
      </c>
      <c r="G46" s="120" t="str">
        <f>+VLOOKUP(E46,Participants!$A$1:$F$1449,4,FALSE)</f>
        <v>SRT</v>
      </c>
      <c r="H46" s="120" t="str">
        <f>+VLOOKUP(E46,Participants!$A$1:$F$1449,5,FALSE)</f>
        <v>F</v>
      </c>
      <c r="I46" s="120">
        <f>+VLOOKUP(E46,Participants!$A$1:$F$1449,3,FALSE)</f>
        <v>1</v>
      </c>
      <c r="J46" s="120" t="str">
        <f>+VLOOKUP(E46,Participants!$A$1:$G$1449,7,FALSE)</f>
        <v>DEV1F</v>
      </c>
      <c r="K46" s="120">
        <f t="shared" si="0"/>
        <v>45</v>
      </c>
      <c r="L46" s="120"/>
    </row>
    <row r="47" spans="1:12" ht="17.100000000000001" customHeight="1">
      <c r="A47" s="226" t="s">
        <v>1318</v>
      </c>
      <c r="B47" s="115">
        <v>6</v>
      </c>
      <c r="C47" s="115">
        <v>49.38</v>
      </c>
      <c r="D47" s="115">
        <v>2</v>
      </c>
      <c r="E47" s="115">
        <v>170</v>
      </c>
      <c r="F47" s="116" t="str">
        <f>+VLOOKUP(E47,Participants!$A$1:$F$1449,2,FALSE)</f>
        <v xml:space="preserve">Samantha Oeler </v>
      </c>
      <c r="G47" s="116" t="str">
        <f>+VLOOKUP(E47,Participants!$A$1:$F$1449,4,FALSE)</f>
        <v>PHA</v>
      </c>
      <c r="H47" s="116" t="str">
        <f>+VLOOKUP(E47,Participants!$A$1:$F$1449,5,FALSE)</f>
        <v>F</v>
      </c>
      <c r="I47" s="116">
        <f>+VLOOKUP(E47,Participants!$A$1:$F$1449,3,FALSE)</f>
        <v>2</v>
      </c>
      <c r="J47" s="116" t="str">
        <f>+VLOOKUP(E47,Participants!$A$1:$G$1449,7,FALSE)</f>
        <v>DEV1F</v>
      </c>
      <c r="K47" s="120">
        <f t="shared" si="0"/>
        <v>46</v>
      </c>
      <c r="L47" s="116"/>
    </row>
    <row r="48" spans="1:12" ht="17.100000000000001" customHeight="1">
      <c r="A48" s="226" t="s">
        <v>1318</v>
      </c>
      <c r="B48" s="115">
        <v>6</v>
      </c>
      <c r="C48" s="115">
        <v>49.39</v>
      </c>
      <c r="D48" s="115">
        <v>5</v>
      </c>
      <c r="E48" s="115">
        <v>196</v>
      </c>
      <c r="F48" s="116" t="str">
        <f>+VLOOKUP(E48,Participants!$A$1:$F$1449,2,FALSE)</f>
        <v>Ava Santora</v>
      </c>
      <c r="G48" s="116" t="str">
        <f>+VLOOKUP(E48,Participants!$A$1:$F$1449,4,FALSE)</f>
        <v>CDT</v>
      </c>
      <c r="H48" s="116" t="str">
        <f>+VLOOKUP(E48,Participants!$A$1:$F$1449,5,FALSE)</f>
        <v>F</v>
      </c>
      <c r="I48" s="116">
        <f>+VLOOKUP(E48,Participants!$A$1:$F$1449,3,FALSE)</f>
        <v>1</v>
      </c>
      <c r="J48" s="116" t="str">
        <f>+VLOOKUP(E48,Participants!$A$1:$G$1449,7,FALSE)</f>
        <v>DEV1F</v>
      </c>
      <c r="K48" s="120">
        <f t="shared" si="0"/>
        <v>47</v>
      </c>
      <c r="L48" s="116"/>
    </row>
    <row r="49" spans="1:12" ht="17.100000000000001" customHeight="1">
      <c r="A49" s="226" t="s">
        <v>1318</v>
      </c>
      <c r="B49" s="119">
        <v>7</v>
      </c>
      <c r="C49" s="119">
        <v>52.28</v>
      </c>
      <c r="D49" s="119">
        <v>4</v>
      </c>
      <c r="E49" s="119">
        <v>505</v>
      </c>
      <c r="F49" s="120" t="str">
        <f>+VLOOKUP(E49,Participants!$A$1:$F$1449,2,FALSE)</f>
        <v>Autumn Schidlmeier</v>
      </c>
      <c r="G49" s="120" t="str">
        <f>+VLOOKUP(E49,Participants!$A$1:$F$1449,4,FALSE)</f>
        <v>STM</v>
      </c>
      <c r="H49" s="120" t="str">
        <f>+VLOOKUP(E49,Participants!$A$1:$F$1449,5,FALSE)</f>
        <v>F</v>
      </c>
      <c r="I49" s="120">
        <f>+VLOOKUP(E49,Participants!$A$1:$F$1449,3,FALSE)</f>
        <v>2</v>
      </c>
      <c r="J49" s="120" t="str">
        <f>+VLOOKUP(E49,Participants!$A$1:$G$1449,7,FALSE)</f>
        <v>DEV1F</v>
      </c>
      <c r="K49" s="120">
        <f t="shared" si="0"/>
        <v>48</v>
      </c>
      <c r="L49" s="120"/>
    </row>
    <row r="50" spans="1:12" ht="17.100000000000001" customHeight="1">
      <c r="A50" s="226" t="s">
        <v>1318</v>
      </c>
      <c r="B50" s="115">
        <v>4</v>
      </c>
      <c r="C50" s="115">
        <v>52.37</v>
      </c>
      <c r="D50" s="115">
        <v>7</v>
      </c>
      <c r="E50" s="115">
        <v>882</v>
      </c>
      <c r="F50" s="116" t="str">
        <f>+VLOOKUP(E50,Participants!$A$1:$F$1449,2,FALSE)</f>
        <v>Luciana Kapp</v>
      </c>
      <c r="G50" s="116" t="str">
        <f>+VLOOKUP(E50,Participants!$A$1:$F$1449,4,FALSE)</f>
        <v>MOSS</v>
      </c>
      <c r="H50" s="116" t="str">
        <f>+VLOOKUP(E50,Participants!$A$1:$F$1449,5,FALSE)</f>
        <v>F</v>
      </c>
      <c r="I50" s="116">
        <f>+VLOOKUP(E50,Participants!$A$1:$F$1449,3,FALSE)</f>
        <v>1</v>
      </c>
      <c r="J50" s="123" t="str">
        <f>+VLOOKUP(E50,Participants!$A$1:$G$1449,7,FALSE)</f>
        <v>DEV1F</v>
      </c>
      <c r="K50" s="120">
        <f t="shared" si="0"/>
        <v>49</v>
      </c>
      <c r="L50" s="116"/>
    </row>
    <row r="51" spans="1:12" ht="17.100000000000001" customHeight="1">
      <c r="A51" s="226" t="s">
        <v>1318</v>
      </c>
      <c r="B51" s="119">
        <v>3</v>
      </c>
      <c r="C51" s="119">
        <v>53.2</v>
      </c>
      <c r="D51" s="119">
        <v>6</v>
      </c>
      <c r="E51" s="119">
        <v>885</v>
      </c>
      <c r="F51" s="120" t="str">
        <f>+VLOOKUP(E51,Participants!$A$1:$F$1449,2,FALSE)</f>
        <v>Rylee Dayton</v>
      </c>
      <c r="G51" s="120" t="str">
        <f>+VLOOKUP(E51,Participants!$A$1:$F$1449,4,FALSE)</f>
        <v>MOSS</v>
      </c>
      <c r="H51" s="120" t="str">
        <f>+VLOOKUP(E51,Participants!$A$1:$F$1449,5,FALSE)</f>
        <v>F</v>
      </c>
      <c r="I51" s="120">
        <f>+VLOOKUP(E51,Participants!$A$1:$F$1449,3,FALSE)</f>
        <v>0</v>
      </c>
      <c r="J51" s="122" t="str">
        <f>+VLOOKUP(E51,Participants!$A$1:$G$1449,7,FALSE)</f>
        <v>DEV1F</v>
      </c>
      <c r="K51" s="120">
        <f t="shared" si="0"/>
        <v>50</v>
      </c>
      <c r="L51" s="120"/>
    </row>
    <row r="52" spans="1:12" ht="17.100000000000001" customHeight="1">
      <c r="A52" s="226" t="s">
        <v>1318</v>
      </c>
      <c r="B52" s="119">
        <v>5</v>
      </c>
      <c r="C52" s="119">
        <v>53.45</v>
      </c>
      <c r="D52" s="119">
        <v>4</v>
      </c>
      <c r="E52" s="119">
        <v>985</v>
      </c>
      <c r="F52" s="120" t="str">
        <f>+VLOOKUP(E52,Participants!$A$1:$F$1449,2,FALSE)</f>
        <v>Reagan Danihel</v>
      </c>
      <c r="G52" s="120" t="str">
        <f>+VLOOKUP(E52,Participants!$A$1:$F$1449,4,FALSE)</f>
        <v>PHL</v>
      </c>
      <c r="H52" s="120" t="str">
        <f>+VLOOKUP(E52,Participants!$A$1:$F$1449,5,FALSE)</f>
        <v>F</v>
      </c>
      <c r="I52" s="120">
        <f>+VLOOKUP(E52,Participants!$A$1:$F$1449,3,FALSE)</f>
        <v>1</v>
      </c>
      <c r="J52" s="120" t="str">
        <f>+VLOOKUP(E52,Participants!$A$1:$G$1449,7,FALSE)</f>
        <v>DEV1F</v>
      </c>
      <c r="K52" s="120">
        <f t="shared" si="0"/>
        <v>51</v>
      </c>
      <c r="L52" s="120"/>
    </row>
    <row r="53" spans="1:12" ht="17.100000000000001" customHeight="1">
      <c r="A53" s="226" t="s">
        <v>1318</v>
      </c>
      <c r="B53" s="119">
        <v>3</v>
      </c>
      <c r="C53" s="119">
        <v>53.9</v>
      </c>
      <c r="D53" s="119">
        <v>8</v>
      </c>
      <c r="E53" s="119">
        <v>169</v>
      </c>
      <c r="F53" s="120" t="str">
        <f>+VLOOKUP(E53,Participants!$A$1:$F$1449,2,FALSE)</f>
        <v>Sage Liberati</v>
      </c>
      <c r="G53" s="120" t="str">
        <f>+VLOOKUP(E53,Participants!$A$1:$F$1449,4,FALSE)</f>
        <v>PHA</v>
      </c>
      <c r="H53" s="120" t="str">
        <f>+VLOOKUP(E53,Participants!$A$1:$F$1449,5,FALSE)</f>
        <v>F</v>
      </c>
      <c r="I53" s="120">
        <f>+VLOOKUP(E53,Participants!$A$1:$F$1449,3,FALSE)</f>
        <v>0</v>
      </c>
      <c r="J53" s="120" t="str">
        <f>+VLOOKUP(E53,Participants!$A$1:$G$1449,7,FALSE)</f>
        <v>DEV1F</v>
      </c>
      <c r="K53" s="120">
        <f t="shared" si="0"/>
        <v>52</v>
      </c>
      <c r="L53" s="120"/>
    </row>
    <row r="54" spans="1:12" ht="17.100000000000001" customHeight="1">
      <c r="A54" s="226" t="s">
        <v>1318</v>
      </c>
      <c r="B54" s="119">
        <v>3</v>
      </c>
      <c r="C54" s="119">
        <v>53.93</v>
      </c>
      <c r="D54" s="119">
        <v>2</v>
      </c>
      <c r="E54" s="119">
        <v>982</v>
      </c>
      <c r="F54" s="120" t="str">
        <f>+VLOOKUP(E54,Participants!$A$1:$F$1449,2,FALSE)</f>
        <v>Maggie Jaworski</v>
      </c>
      <c r="G54" s="120" t="str">
        <f>+VLOOKUP(E54,Participants!$A$1:$F$1449,4,FALSE)</f>
        <v>PHL</v>
      </c>
      <c r="H54" s="120" t="str">
        <f>+VLOOKUP(E54,Participants!$A$1:$F$1449,5,FALSE)</f>
        <v>F</v>
      </c>
      <c r="I54" s="120">
        <f>+VLOOKUP(E54,Participants!$A$1:$F$1449,3,FALSE)</f>
        <v>0</v>
      </c>
      <c r="J54" s="120" t="str">
        <f>+VLOOKUP(E54,Participants!$A$1:$G$1449,7,FALSE)</f>
        <v>DEV1F</v>
      </c>
      <c r="K54" s="120">
        <f t="shared" si="0"/>
        <v>53</v>
      </c>
      <c r="L54" s="120"/>
    </row>
    <row r="55" spans="1:12" ht="17.100000000000001" customHeight="1">
      <c r="A55" s="226" t="s">
        <v>1318</v>
      </c>
      <c r="B55" s="115">
        <v>6</v>
      </c>
      <c r="C55" s="115">
        <v>53.99</v>
      </c>
      <c r="D55" s="115">
        <v>4</v>
      </c>
      <c r="E55" s="115">
        <v>974</v>
      </c>
      <c r="F55" s="116" t="str">
        <f>+VLOOKUP(E55,Participants!$A$1:$F$1449,2,FALSE)</f>
        <v>Avery Sinicrope</v>
      </c>
      <c r="G55" s="116" t="str">
        <f>+VLOOKUP(E55,Participants!$A$1:$F$1449,4,FALSE)</f>
        <v>PHL</v>
      </c>
      <c r="H55" s="116" t="str">
        <f>+VLOOKUP(E55,Participants!$A$1:$F$1449,5,FALSE)</f>
        <v>F</v>
      </c>
      <c r="I55" s="116">
        <f>+VLOOKUP(E55,Participants!$A$1:$F$1449,3,FALSE)</f>
        <v>1</v>
      </c>
      <c r="J55" s="116" t="str">
        <f>+VLOOKUP(E55,Participants!$A$1:$G$1449,7,FALSE)</f>
        <v>DEV1F</v>
      </c>
      <c r="K55" s="120">
        <f t="shared" si="0"/>
        <v>54</v>
      </c>
      <c r="L55" s="116"/>
    </row>
    <row r="56" spans="1:12" ht="17.100000000000001" customHeight="1">
      <c r="A56" s="226" t="s">
        <v>1318</v>
      </c>
      <c r="B56" s="119">
        <v>3</v>
      </c>
      <c r="C56" s="119">
        <v>54.11</v>
      </c>
      <c r="D56" s="119">
        <v>5</v>
      </c>
      <c r="E56" s="119">
        <v>1250</v>
      </c>
      <c r="F56" s="120" t="str">
        <f>+VLOOKUP(E56,Participants!$A$1:$F$1449,2,FALSE)</f>
        <v>Haggart, Isa</v>
      </c>
      <c r="G56" s="120" t="str">
        <f>+VLOOKUP(E56,Participants!$A$1:$F$1449,4,FALSE)</f>
        <v>GRE</v>
      </c>
      <c r="H56" s="120" t="str">
        <f>+VLOOKUP(E56,Participants!$A$1:$F$1449,5,FALSE)</f>
        <v>F</v>
      </c>
      <c r="I56" s="120">
        <f>+VLOOKUP(E56,Participants!$A$1:$F$1449,3,FALSE)</f>
        <v>0</v>
      </c>
      <c r="J56" s="120" t="str">
        <f>+VLOOKUP(E56,Participants!$A$1:$G$1449,7,FALSE)</f>
        <v>DEV1F</v>
      </c>
      <c r="K56" s="120">
        <f t="shared" si="0"/>
        <v>55</v>
      </c>
      <c r="L56" s="120"/>
    </row>
    <row r="57" spans="1:12" ht="17.100000000000001" customHeight="1">
      <c r="A57" s="226" t="s">
        <v>1318</v>
      </c>
      <c r="B57" s="115">
        <v>4</v>
      </c>
      <c r="C57" s="115">
        <v>54.3</v>
      </c>
      <c r="D57" s="115">
        <v>5</v>
      </c>
      <c r="E57" s="115">
        <v>1139</v>
      </c>
      <c r="F57" s="116" t="str">
        <f>+VLOOKUP(E57,Participants!$A$1:$F$1449,2,FALSE)</f>
        <v>Ella O'Connell</v>
      </c>
      <c r="G57" s="116" t="str">
        <f>+VLOOKUP(E57,Participants!$A$1:$F$1449,4,FALSE)</f>
        <v>SRT</v>
      </c>
      <c r="H57" s="116" t="str">
        <f>+VLOOKUP(E57,Participants!$A$1:$F$1449,5,FALSE)</f>
        <v>F</v>
      </c>
      <c r="I57" s="116">
        <f>+VLOOKUP(E57,Participants!$A$1:$F$1449,3,FALSE)</f>
        <v>1</v>
      </c>
      <c r="J57" s="116" t="str">
        <f>+VLOOKUP(E57,Participants!$A$1:$G$1449,7,FALSE)</f>
        <v>DEV1F</v>
      </c>
      <c r="K57" s="120">
        <f t="shared" si="0"/>
        <v>56</v>
      </c>
      <c r="L57" s="116"/>
    </row>
    <row r="58" spans="1:12" ht="17.100000000000001" customHeight="1">
      <c r="A58" s="226" t="s">
        <v>1318</v>
      </c>
      <c r="B58" s="119">
        <v>3</v>
      </c>
      <c r="C58" s="119">
        <v>54.92</v>
      </c>
      <c r="D58" s="119">
        <v>4</v>
      </c>
      <c r="E58" s="119">
        <v>191</v>
      </c>
      <c r="F58" s="120" t="str">
        <f>+VLOOKUP(E58,Participants!$A$1:$F$1449,2,FALSE)</f>
        <v>Charlie Kane</v>
      </c>
      <c r="G58" s="120" t="str">
        <f>+VLOOKUP(E58,Participants!$A$1:$F$1449,4,FALSE)</f>
        <v>PHA</v>
      </c>
      <c r="H58" s="120" t="str">
        <f>+VLOOKUP(E58,Participants!$A$1:$F$1449,5,FALSE)</f>
        <v>F</v>
      </c>
      <c r="I58" s="120">
        <f>+VLOOKUP(E58,Participants!$A$1:$F$1449,3,FALSE)</f>
        <v>0</v>
      </c>
      <c r="J58" s="120" t="str">
        <f>+VLOOKUP(E58,Participants!$A$1:$G$1449,7,FALSE)</f>
        <v>DEV1F</v>
      </c>
      <c r="K58" s="120">
        <f t="shared" si="0"/>
        <v>57</v>
      </c>
      <c r="L58" s="120"/>
    </row>
    <row r="59" spans="1:12" ht="17.100000000000001" customHeight="1">
      <c r="A59" s="226" t="s">
        <v>1318</v>
      </c>
      <c r="B59" s="119">
        <v>9</v>
      </c>
      <c r="C59" s="119" t="s">
        <v>1351</v>
      </c>
      <c r="D59" s="119">
        <v>5</v>
      </c>
      <c r="E59" s="119">
        <v>995</v>
      </c>
      <c r="F59" s="120" t="str">
        <f>+VLOOKUP(E59,Participants!$A$1:$F$1449,2,FALSE)</f>
        <v>Quinn Jaworski</v>
      </c>
      <c r="G59" s="120" t="str">
        <f>+VLOOKUP(E59,Participants!$A$1:$F$1449,4,FALSE)</f>
        <v>PHL</v>
      </c>
      <c r="H59" s="120" t="str">
        <f>+VLOOKUP(E59,Participants!$A$1:$F$1449,5,FALSE)</f>
        <v>F</v>
      </c>
      <c r="I59" s="120">
        <f>+VLOOKUP(E59,Participants!$A$1:$F$1449,3,FALSE)</f>
        <v>2</v>
      </c>
      <c r="J59" s="120" t="str">
        <f>+VLOOKUP(E59,Participants!$A$1:$G$1449,7,FALSE)</f>
        <v>DEV1F</v>
      </c>
      <c r="K59" s="120">
        <f t="shared" si="0"/>
        <v>58</v>
      </c>
      <c r="L59" s="120"/>
    </row>
    <row r="60" spans="1:12" ht="17.100000000000001" customHeight="1">
      <c r="A60" s="226" t="s">
        <v>1318</v>
      </c>
      <c r="B60" s="115">
        <v>4</v>
      </c>
      <c r="C60" s="115" t="s">
        <v>1353</v>
      </c>
      <c r="D60" s="115">
        <v>8</v>
      </c>
      <c r="E60" s="115">
        <v>1148</v>
      </c>
      <c r="F60" s="116" t="str">
        <f>+VLOOKUP(E60,Participants!$A$1:$F$1449,2,FALSE)</f>
        <v>Mollie Fenk</v>
      </c>
      <c r="G60" s="116" t="str">
        <f>+VLOOKUP(E60,Participants!$A$1:$F$1449,4,FALSE)</f>
        <v>SRT</v>
      </c>
      <c r="H60" s="116" t="str">
        <f>+VLOOKUP(E60,Participants!$A$1:$F$1449,5,FALSE)</f>
        <v>F</v>
      </c>
      <c r="I60" s="116">
        <f>+VLOOKUP(E60,Participants!$A$1:$F$1449,3,FALSE)</f>
        <v>1</v>
      </c>
      <c r="J60" s="116" t="str">
        <f>+VLOOKUP(E60,Participants!$A$1:$G$1449,7,FALSE)</f>
        <v>DEV1F</v>
      </c>
      <c r="K60" s="120">
        <f t="shared" si="0"/>
        <v>59</v>
      </c>
      <c r="L60" s="116"/>
    </row>
    <row r="61" spans="1:12" s="111" customFormat="1" ht="17.100000000000001" customHeight="1">
      <c r="A61" s="226"/>
      <c r="B61" s="115"/>
      <c r="C61" s="115"/>
      <c r="D61" s="115"/>
      <c r="E61" s="115"/>
      <c r="F61" s="116"/>
      <c r="G61" s="116"/>
      <c r="H61" s="116"/>
      <c r="I61" s="116"/>
      <c r="J61" s="116"/>
      <c r="K61" s="120"/>
      <c r="L61" s="116"/>
    </row>
    <row r="62" spans="1:12" ht="17.100000000000001" customHeight="1">
      <c r="A62" s="227" t="s">
        <v>1318</v>
      </c>
      <c r="B62" s="134">
        <v>1</v>
      </c>
      <c r="C62" s="134">
        <v>30.96</v>
      </c>
      <c r="D62" s="134">
        <v>3</v>
      </c>
      <c r="E62" s="134">
        <v>1153</v>
      </c>
      <c r="F62" s="135" t="str">
        <f>+VLOOKUP(E62,Participants!$A$1:$F$1449,2,FALSE)</f>
        <v>Selah Cyrus</v>
      </c>
      <c r="G62" s="135" t="str">
        <f>+VLOOKUP(E62,Participants!$A$1:$F$1449,4,FALSE)</f>
        <v>SRT</v>
      </c>
      <c r="H62" s="135" t="str">
        <f>+VLOOKUP(E62,Participants!$A$1:$F$1449,5,FALSE)</f>
        <v>F</v>
      </c>
      <c r="I62" s="135">
        <f>+VLOOKUP(E62,Participants!$A$1:$F$1449,3,FALSE)</f>
        <v>4</v>
      </c>
      <c r="J62" s="135" t="str">
        <f>+VLOOKUP(E62,Participants!$A$1:$G$1449,7,FALSE)</f>
        <v>DEV2F</v>
      </c>
      <c r="K62" s="136">
        <v>1</v>
      </c>
      <c r="L62" s="136"/>
    </row>
    <row r="63" spans="1:12" ht="17.100000000000001" customHeight="1">
      <c r="A63" s="227" t="s">
        <v>1318</v>
      </c>
      <c r="B63" s="134">
        <v>1</v>
      </c>
      <c r="C63" s="134">
        <v>33.11</v>
      </c>
      <c r="D63" s="134">
        <v>4</v>
      </c>
      <c r="E63" s="134">
        <v>263</v>
      </c>
      <c r="F63" s="135" t="str">
        <f>+VLOOKUP(E63,Participants!$A$1:$F$1449,2,FALSE)</f>
        <v>Marissa Bridge</v>
      </c>
      <c r="G63" s="135" t="str">
        <f>+VLOOKUP(E63,Participants!$A$1:$F$1449,4,FALSE)</f>
        <v>NCA</v>
      </c>
      <c r="H63" s="135" t="str">
        <f>+VLOOKUP(E63,Participants!$A$1:$F$1449,5,FALSE)</f>
        <v>F</v>
      </c>
      <c r="I63" s="135">
        <f>+VLOOKUP(E63,Participants!$A$1:$F$1449,3,FALSE)</f>
        <v>4</v>
      </c>
      <c r="J63" s="135" t="str">
        <f>+VLOOKUP(E63,Participants!$A$1:$G$1449,7,FALSE)</f>
        <v>DEV2F</v>
      </c>
      <c r="K63" s="136">
        <f>K62+1</f>
        <v>2</v>
      </c>
      <c r="L63" s="136"/>
    </row>
    <row r="64" spans="1:12" ht="17.100000000000001" customHeight="1">
      <c r="A64" s="227" t="s">
        <v>1318</v>
      </c>
      <c r="B64" s="130">
        <v>2</v>
      </c>
      <c r="C64" s="130">
        <v>33.81</v>
      </c>
      <c r="D64" s="130">
        <v>2</v>
      </c>
      <c r="E64" s="130">
        <v>1151</v>
      </c>
      <c r="F64" s="131" t="str">
        <f>+VLOOKUP(E64,Participants!$A$1:$F$1449,2,FALSE)</f>
        <v>Raegan Mascaro</v>
      </c>
      <c r="G64" s="131" t="str">
        <f>+VLOOKUP(E64,Participants!$A$1:$F$1449,4,FALSE)</f>
        <v>SRT</v>
      </c>
      <c r="H64" s="131" t="str">
        <f>+VLOOKUP(E64,Participants!$A$1:$F$1449,5,FALSE)</f>
        <v>F</v>
      </c>
      <c r="I64" s="131">
        <f>+VLOOKUP(E64,Participants!$A$1:$F$1449,3,FALSE)</f>
        <v>4</v>
      </c>
      <c r="J64" s="131" t="str">
        <f>+VLOOKUP(E64,Participants!$A$1:$G$1449,7,FALSE)</f>
        <v>DEV2F</v>
      </c>
      <c r="K64" s="136">
        <f t="shared" ref="K64:K129" si="1">K63+1</f>
        <v>3</v>
      </c>
      <c r="L64" s="132"/>
    </row>
    <row r="65" spans="1:13" ht="17.100000000000001" customHeight="1">
      <c r="A65" s="227" t="s">
        <v>1318</v>
      </c>
      <c r="B65" s="134">
        <v>1</v>
      </c>
      <c r="C65" s="134">
        <v>34.4</v>
      </c>
      <c r="D65" s="134">
        <v>7</v>
      </c>
      <c r="E65" s="134">
        <v>29</v>
      </c>
      <c r="F65" s="135" t="str">
        <f>+VLOOKUP(E65,Participants!$A$1:$F$1449,2,FALSE)</f>
        <v>Sheridan Cunningham</v>
      </c>
      <c r="G65" s="135" t="str">
        <f>+VLOOKUP(E65,Participants!$A$1:$F$1449,4,FALSE)</f>
        <v>BFS</v>
      </c>
      <c r="H65" s="135" t="str">
        <f>+VLOOKUP(E65,Participants!$A$1:$F$1449,5,FALSE)</f>
        <v>F</v>
      </c>
      <c r="I65" s="135">
        <f>+VLOOKUP(E65,Participants!$A$1:$F$1449,3,FALSE)</f>
        <v>4</v>
      </c>
      <c r="J65" s="135" t="str">
        <f>+VLOOKUP(E65,Participants!$A$1:$G$1449,7,FALSE)</f>
        <v>DEV2F</v>
      </c>
      <c r="K65" s="136">
        <f t="shared" si="1"/>
        <v>4</v>
      </c>
      <c r="L65" s="136"/>
    </row>
    <row r="66" spans="1:13" ht="17.100000000000001" customHeight="1">
      <c r="A66" s="227" t="s">
        <v>1318</v>
      </c>
      <c r="B66" s="130">
        <v>2</v>
      </c>
      <c r="C66" s="130">
        <v>34.409999999999997</v>
      </c>
      <c r="D66" s="130">
        <v>5</v>
      </c>
      <c r="E66" s="130">
        <v>116</v>
      </c>
      <c r="F66" s="131" t="str">
        <f>+VLOOKUP(E66,Participants!$A$1:$F$1449,2,FALSE)</f>
        <v>Addison Imler</v>
      </c>
      <c r="G66" s="131" t="str">
        <f>+VLOOKUP(E66,Participants!$A$1:$F$1449,4,FALSE)</f>
        <v>OLBS</v>
      </c>
      <c r="H66" s="131" t="str">
        <f>+VLOOKUP(E66,Participants!$A$1:$F$1449,5,FALSE)</f>
        <v>F</v>
      </c>
      <c r="I66" s="131">
        <f>+VLOOKUP(E66,Participants!$A$1:$F$1449,3,FALSE)</f>
        <v>4</v>
      </c>
      <c r="J66" s="131" t="str">
        <f>+VLOOKUP(E66,Participants!$A$1:$G$1449,7,FALSE)</f>
        <v>DEV2F</v>
      </c>
      <c r="K66" s="136">
        <f t="shared" si="1"/>
        <v>5</v>
      </c>
      <c r="L66" s="132"/>
    </row>
    <row r="67" spans="1:13" ht="17.100000000000001" customHeight="1">
      <c r="A67" s="227" t="s">
        <v>1318</v>
      </c>
      <c r="B67" s="130">
        <v>2</v>
      </c>
      <c r="C67" s="130">
        <v>35.15</v>
      </c>
      <c r="D67" s="130">
        <v>6</v>
      </c>
      <c r="E67" s="130">
        <v>698</v>
      </c>
      <c r="F67" s="131" t="str">
        <f>+VLOOKUP(E67,Participants!$A$1:$F$1449,2,FALSE)</f>
        <v>Eve Betten</v>
      </c>
      <c r="G67" s="131" t="str">
        <f>+VLOOKUP(E67,Participants!$A$1:$F$1449,4,FALSE)</f>
        <v>HTS</v>
      </c>
      <c r="H67" s="131" t="str">
        <f>+VLOOKUP(E67,Participants!$A$1:$F$1449,5,FALSE)</f>
        <v>F</v>
      </c>
      <c r="I67" s="131">
        <f>+VLOOKUP(E67,Participants!$A$1:$F$1449,3,FALSE)</f>
        <v>3</v>
      </c>
      <c r="J67" s="131" t="str">
        <f>+VLOOKUP(E67,Participants!$A$1:$G$1449,7,FALSE)</f>
        <v>DEV2F</v>
      </c>
      <c r="K67" s="136">
        <f t="shared" si="1"/>
        <v>6</v>
      </c>
      <c r="L67" s="132"/>
    </row>
    <row r="68" spans="1:13" ht="17.100000000000001" customHeight="1">
      <c r="A68" s="227" t="s">
        <v>1318</v>
      </c>
      <c r="B68" s="134">
        <v>1</v>
      </c>
      <c r="C68" s="134">
        <v>35.28</v>
      </c>
      <c r="D68" s="134">
        <v>1</v>
      </c>
      <c r="E68" s="134">
        <v>405</v>
      </c>
      <c r="F68" s="135" t="str">
        <f>+VLOOKUP(E68,Participants!$A$1:$F$1449,2,FALSE)</f>
        <v>Harlow Pieramici</v>
      </c>
      <c r="G68" s="135" t="str">
        <f>+VLOOKUP(E68,Participants!$A$1:$F$1449,4,FALSE)</f>
        <v>STL</v>
      </c>
      <c r="H68" s="135" t="str">
        <f>+VLOOKUP(E68,Participants!$A$1:$F$1449,5,FALSE)</f>
        <v>F</v>
      </c>
      <c r="I68" s="135">
        <f>+VLOOKUP(E68,Participants!$A$1:$F$1449,3,FALSE)</f>
        <v>4</v>
      </c>
      <c r="J68" s="135" t="str">
        <f>+VLOOKUP(E68,Participants!$A$1:$G$1449,7,FALSE)</f>
        <v>DEV2F</v>
      </c>
      <c r="K68" s="136">
        <f t="shared" si="1"/>
        <v>7</v>
      </c>
      <c r="L68" s="136"/>
    </row>
    <row r="69" spans="1:13" ht="17.100000000000001" customHeight="1">
      <c r="A69" s="227" t="s">
        <v>1318</v>
      </c>
      <c r="B69" s="134">
        <v>1</v>
      </c>
      <c r="C69" s="134">
        <v>35.35</v>
      </c>
      <c r="D69" s="134">
        <v>5</v>
      </c>
      <c r="E69" s="134">
        <v>1028</v>
      </c>
      <c r="F69" s="135" t="str">
        <f>+VLOOKUP(E69,Participants!$A$1:$F$1449,2,FALSE)</f>
        <v>Brynn Tomey</v>
      </c>
      <c r="G69" s="135" t="str">
        <f>+VLOOKUP(E69,Participants!$A$1:$F$1449,4,FALSE)</f>
        <v>JFK</v>
      </c>
      <c r="H69" s="135" t="str">
        <f>+VLOOKUP(E69,Participants!$A$1:$F$1449,5,FALSE)</f>
        <v>F</v>
      </c>
      <c r="I69" s="135">
        <f>+VLOOKUP(E69,Participants!$A$1:$F$1449,3,FALSE)</f>
        <v>4</v>
      </c>
      <c r="J69" s="135" t="str">
        <f>+VLOOKUP(E69,Participants!$A$1:$G$1449,7,FALSE)</f>
        <v>DEV2F</v>
      </c>
      <c r="K69" s="136">
        <f t="shared" si="1"/>
        <v>8</v>
      </c>
      <c r="L69" s="135"/>
    </row>
    <row r="70" spans="1:13" ht="17.100000000000001" customHeight="1">
      <c r="A70" s="226" t="s">
        <v>1318</v>
      </c>
      <c r="B70" s="119">
        <v>1</v>
      </c>
      <c r="C70" s="119">
        <v>35.75</v>
      </c>
      <c r="D70" s="119">
        <v>2</v>
      </c>
      <c r="E70" s="119">
        <v>697</v>
      </c>
      <c r="F70" s="120" t="str">
        <f>+VLOOKUP(E70,Participants!$A$1:$F$1449,2,FALSE)</f>
        <v>Eva Crofford</v>
      </c>
      <c r="G70" s="120" t="str">
        <f>+VLOOKUP(E70,Participants!$A$1:$F$1449,4,FALSE)</f>
        <v>HTS</v>
      </c>
      <c r="H70" s="120" t="str">
        <f>+VLOOKUP(E70,Participants!$A$1:$F$1449,5,FALSE)</f>
        <v>F</v>
      </c>
      <c r="I70" s="120">
        <f>+VLOOKUP(E70,Participants!$A$1:$F$1449,3,FALSE)</f>
        <v>3</v>
      </c>
      <c r="J70" s="120" t="str">
        <f>+VLOOKUP(E70,Participants!$A$1:$G$1449,7,FALSE)</f>
        <v>DEV2F</v>
      </c>
      <c r="K70" s="136">
        <f t="shared" si="1"/>
        <v>9</v>
      </c>
      <c r="L70" s="120"/>
    </row>
    <row r="71" spans="1:13" ht="17.100000000000001" customHeight="1">
      <c r="A71" s="226" t="s">
        <v>1318</v>
      </c>
      <c r="B71" s="119">
        <v>17</v>
      </c>
      <c r="C71" s="119">
        <v>35.92</v>
      </c>
      <c r="D71" s="119">
        <v>4</v>
      </c>
      <c r="E71" s="119">
        <v>19</v>
      </c>
      <c r="F71" s="120" t="str">
        <f>+VLOOKUP(E71,Participants!$A$1:$F$1449,2,FALSE)</f>
        <v>Annafrancesca Liberati</v>
      </c>
      <c r="G71" s="120" t="str">
        <f>+VLOOKUP(E71,Participants!$A$1:$F$1449,4,FALSE)</f>
        <v>BFS</v>
      </c>
      <c r="H71" s="120" t="str">
        <f>+VLOOKUP(E71,Participants!$A$1:$F$1449,5,FALSE)</f>
        <v>F</v>
      </c>
      <c r="I71" s="120">
        <f>+VLOOKUP(E71,Participants!$A$1:$F$1449,3,FALSE)</f>
        <v>3</v>
      </c>
      <c r="J71" s="120" t="str">
        <f>+VLOOKUP(E71,Participants!$A$1:$G$1449,7,FALSE)</f>
        <v>DEV2F</v>
      </c>
      <c r="K71" s="136">
        <f t="shared" si="1"/>
        <v>10</v>
      </c>
      <c r="L71" s="120"/>
    </row>
    <row r="72" spans="1:13" ht="17.100000000000001" customHeight="1">
      <c r="A72" s="226" t="s">
        <v>1318</v>
      </c>
      <c r="B72" s="115">
        <v>2</v>
      </c>
      <c r="C72" s="115">
        <v>36.299999999999997</v>
      </c>
      <c r="D72" s="115">
        <v>4</v>
      </c>
      <c r="E72" s="115">
        <v>922</v>
      </c>
      <c r="F72" s="116" t="str">
        <f>+VLOOKUP(E72,Participants!$A$1:$F$1449,2,FALSE)</f>
        <v>Emily Stevens</v>
      </c>
      <c r="G72" s="116" t="str">
        <f>+VLOOKUP(E72,Participants!$A$1:$F$1449,4,FALSE)</f>
        <v>BTA</v>
      </c>
      <c r="H72" s="116" t="str">
        <f>+VLOOKUP(E72,Participants!$A$1:$F$1449,5,FALSE)</f>
        <v>F</v>
      </c>
      <c r="I72" s="116">
        <f>+VLOOKUP(E72,Participants!$A$1:$F$1449,3,FALSE)</f>
        <v>3</v>
      </c>
      <c r="J72" s="116" t="str">
        <f>+VLOOKUP(E72,Participants!$A$1:$G$1449,7,FALSE)</f>
        <v>DEV2F</v>
      </c>
      <c r="K72" s="136">
        <f t="shared" si="1"/>
        <v>11</v>
      </c>
      <c r="L72" s="116"/>
    </row>
    <row r="73" spans="1:13" s="111" customFormat="1" ht="17.100000000000001" customHeight="1">
      <c r="A73" s="228" t="s">
        <v>1318</v>
      </c>
      <c r="B73" s="139">
        <v>2</v>
      </c>
      <c r="C73" s="139">
        <v>36.299999999999997</v>
      </c>
      <c r="D73" s="139">
        <v>3</v>
      </c>
      <c r="E73" s="139">
        <v>187</v>
      </c>
      <c r="F73" s="140" t="str">
        <f>+VLOOKUP(E73,Participants!$A$1:$F$1449,2,FALSE)</f>
        <v>Alex Ondos</v>
      </c>
      <c r="G73" s="140" t="str">
        <f>+VLOOKUP(E73,Participants!$A$1:$F$1449,4,FALSE)</f>
        <v>PHA</v>
      </c>
      <c r="H73" s="140" t="str">
        <f>+VLOOKUP(E73,Participants!$A$1:$F$1449,5,FALSE)</f>
        <v>M</v>
      </c>
      <c r="I73" s="140">
        <f>+VLOOKUP(E73,Participants!$A$1:$F$1449,3,FALSE)</f>
        <v>8</v>
      </c>
      <c r="J73" s="140" t="str">
        <f>+VLOOKUP(E73,Participants!$A$1:$G$1449,7,FALSE)</f>
        <v>VARSITY</v>
      </c>
      <c r="K73" s="136">
        <f t="shared" si="1"/>
        <v>12</v>
      </c>
      <c r="L73" s="140"/>
      <c r="M73" s="231" t="s">
        <v>1811</v>
      </c>
    </row>
    <row r="74" spans="1:13" ht="17.100000000000001" customHeight="1">
      <c r="A74" s="226" t="s">
        <v>1318</v>
      </c>
      <c r="B74" s="119">
        <v>15</v>
      </c>
      <c r="C74" s="119">
        <v>36.36</v>
      </c>
      <c r="D74" s="119">
        <v>6</v>
      </c>
      <c r="E74" s="119">
        <v>413</v>
      </c>
      <c r="F74" s="120" t="str">
        <f>+VLOOKUP(E74,Participants!$A$1:$F$1449,2,FALSE)</f>
        <v>Mikayla Eckenrode</v>
      </c>
      <c r="G74" s="120" t="str">
        <f>+VLOOKUP(E74,Participants!$A$1:$F$1449,4,FALSE)</f>
        <v>STL</v>
      </c>
      <c r="H74" s="120" t="str">
        <f>+VLOOKUP(E74,Participants!$A$1:$F$1449,5,FALSE)</f>
        <v>F</v>
      </c>
      <c r="I74" s="120">
        <f>+VLOOKUP(E74,Participants!$A$1:$F$1449,3,FALSE)</f>
        <v>4</v>
      </c>
      <c r="J74" s="120" t="str">
        <f>+VLOOKUP(E74,Participants!$A$1:$G$1449,7,FALSE)</f>
        <v>DEV2F</v>
      </c>
      <c r="K74" s="136">
        <f t="shared" si="1"/>
        <v>13</v>
      </c>
      <c r="L74" s="120"/>
    </row>
    <row r="75" spans="1:13" ht="17.100000000000001" customHeight="1">
      <c r="A75" s="226" t="s">
        <v>1318</v>
      </c>
      <c r="B75" s="119">
        <v>11</v>
      </c>
      <c r="C75" s="119">
        <v>36.4</v>
      </c>
      <c r="D75" s="119">
        <v>4</v>
      </c>
      <c r="E75" s="119">
        <v>1260</v>
      </c>
      <c r="F75" s="120" t="str">
        <f>+VLOOKUP(E75,Participants!$A$1:$F$1449,2,FALSE)</f>
        <v>Homison, Veronica</v>
      </c>
      <c r="G75" s="120" t="str">
        <f>+VLOOKUP(E75,Participants!$A$1:$F$1449,4,FALSE)</f>
        <v>GRE</v>
      </c>
      <c r="H75" s="120" t="str">
        <f>+VLOOKUP(E75,Participants!$A$1:$F$1449,5,FALSE)</f>
        <v>F</v>
      </c>
      <c r="I75" s="120">
        <f>+VLOOKUP(E75,Participants!$A$1:$F$1449,3,FALSE)</f>
        <v>3</v>
      </c>
      <c r="J75" s="120" t="str">
        <f>+VLOOKUP(E75,Participants!$A$1:$G$1449,7,FALSE)</f>
        <v>DEV2F</v>
      </c>
      <c r="K75" s="136">
        <f t="shared" si="1"/>
        <v>14</v>
      </c>
      <c r="L75" s="120"/>
    </row>
    <row r="76" spans="1:13" ht="17.100000000000001" customHeight="1">
      <c r="A76" s="226" t="s">
        <v>1318</v>
      </c>
      <c r="B76" s="119">
        <v>11</v>
      </c>
      <c r="C76" s="119">
        <v>36.56</v>
      </c>
      <c r="D76" s="119">
        <v>1</v>
      </c>
      <c r="E76" s="119">
        <v>879</v>
      </c>
      <c r="F76" s="120" t="str">
        <f>+VLOOKUP(E76,Participants!$A$1:$F$1449,2,FALSE)</f>
        <v>Jocelyn Bertagna</v>
      </c>
      <c r="G76" s="120" t="str">
        <f>+VLOOKUP(E76,Participants!$A$1:$F$1449,4,FALSE)</f>
        <v>MOSS</v>
      </c>
      <c r="H76" s="120" t="str">
        <f>+VLOOKUP(E76,Participants!$A$1:$F$1449,5,FALSE)</f>
        <v>F</v>
      </c>
      <c r="I76" s="120">
        <f>+VLOOKUP(E76,Participants!$A$1:$F$1449,3,FALSE)</f>
        <v>4</v>
      </c>
      <c r="J76" s="122" t="str">
        <f>+VLOOKUP(E76,Participants!$A$1:$G$1449,7,FALSE)</f>
        <v>DEV2F</v>
      </c>
      <c r="K76" s="136">
        <f t="shared" si="1"/>
        <v>15</v>
      </c>
      <c r="L76" s="120"/>
    </row>
    <row r="77" spans="1:13" ht="17.100000000000001" customHeight="1">
      <c r="A77" s="226" t="s">
        <v>1318</v>
      </c>
      <c r="B77" s="119">
        <v>1</v>
      </c>
      <c r="C77" s="119">
        <v>36.6</v>
      </c>
      <c r="D77" s="119">
        <v>6</v>
      </c>
      <c r="E77" s="119">
        <v>702</v>
      </c>
      <c r="F77" s="120" t="str">
        <f>+VLOOKUP(E77,Participants!$A$1:$F$1449,2,FALSE)</f>
        <v>Scarlett McGovern</v>
      </c>
      <c r="G77" s="120" t="str">
        <f>+VLOOKUP(E77,Participants!$A$1:$F$1449,4,FALSE)</f>
        <v>HTS</v>
      </c>
      <c r="H77" s="120" t="str">
        <f>+VLOOKUP(E77,Participants!$A$1:$F$1449,5,FALSE)</f>
        <v>F</v>
      </c>
      <c r="I77" s="120">
        <f>+VLOOKUP(E77,Participants!$A$1:$F$1449,3,FALSE)</f>
        <v>3</v>
      </c>
      <c r="J77" s="120" t="str">
        <f>+VLOOKUP(E77,Participants!$A$1:$G$1449,7,FALSE)</f>
        <v>DEV2F</v>
      </c>
      <c r="K77" s="136">
        <f t="shared" si="1"/>
        <v>16</v>
      </c>
      <c r="L77" s="120"/>
    </row>
    <row r="78" spans="1:13" ht="17.100000000000001" customHeight="1">
      <c r="A78" s="226" t="s">
        <v>1318</v>
      </c>
      <c r="B78" s="119">
        <v>13</v>
      </c>
      <c r="C78" s="119">
        <v>36.700000000000003</v>
      </c>
      <c r="D78" s="119">
        <v>8</v>
      </c>
      <c r="E78" s="119">
        <v>778</v>
      </c>
      <c r="F78" s="120" t="str">
        <f>+VLOOKUP(E78,Participants!$A$1:$F$1449,2,FALSE)</f>
        <v>Samantha Barker</v>
      </c>
      <c r="G78" s="120" t="str">
        <f>+VLOOKUP(E78,Participants!$A$1:$F$1449,4,FALSE)</f>
        <v>ANN</v>
      </c>
      <c r="H78" s="120" t="str">
        <f>+VLOOKUP(E78,Participants!$A$1:$F$1449,5,FALSE)</f>
        <v>F</v>
      </c>
      <c r="I78" s="120">
        <f>+VLOOKUP(E78,Participants!$A$1:$F$1449,3,FALSE)</f>
        <v>4</v>
      </c>
      <c r="J78" s="120" t="str">
        <f>+VLOOKUP(E78,Participants!$A$1:$G$1449,7,FALSE)</f>
        <v>DEV2F</v>
      </c>
      <c r="K78" s="136">
        <f t="shared" si="1"/>
        <v>17</v>
      </c>
      <c r="L78" s="120"/>
    </row>
    <row r="79" spans="1:13" ht="17.100000000000001" customHeight="1">
      <c r="A79" s="226" t="s">
        <v>1318</v>
      </c>
      <c r="B79" s="119">
        <v>17</v>
      </c>
      <c r="C79" s="119">
        <v>36.78</v>
      </c>
      <c r="D79" s="119">
        <v>5</v>
      </c>
      <c r="E79" s="119">
        <v>197</v>
      </c>
      <c r="F79" s="120" t="str">
        <f>+VLOOKUP(E79,Participants!$A$1:$F$1449,2,FALSE)</f>
        <v>Heidi Stiger</v>
      </c>
      <c r="G79" s="120" t="str">
        <f>+VLOOKUP(E79,Participants!$A$1:$F$1449,4,FALSE)</f>
        <v>CDT</v>
      </c>
      <c r="H79" s="120" t="str">
        <f>+VLOOKUP(E79,Participants!$A$1:$F$1449,5,FALSE)</f>
        <v>F</v>
      </c>
      <c r="I79" s="120">
        <f>+VLOOKUP(E79,Participants!$A$1:$F$1449,3,FALSE)</f>
        <v>4</v>
      </c>
      <c r="J79" s="120" t="str">
        <f>+VLOOKUP(E79,Participants!$A$1:$G$1449,7,FALSE)</f>
        <v>DEV2F</v>
      </c>
      <c r="K79" s="136">
        <f t="shared" si="1"/>
        <v>18</v>
      </c>
      <c r="L79" s="120"/>
    </row>
    <row r="80" spans="1:13" ht="17.100000000000001" customHeight="1">
      <c r="A80" s="226" t="s">
        <v>1318</v>
      </c>
      <c r="B80" s="115">
        <v>12</v>
      </c>
      <c r="C80" s="115">
        <v>36.79</v>
      </c>
      <c r="D80" s="115">
        <v>7</v>
      </c>
      <c r="E80" s="115">
        <v>800</v>
      </c>
      <c r="F80" s="116" t="str">
        <f>+VLOOKUP(E80,Participants!$A$1:$F$1449,2,FALSE)</f>
        <v>Faith Deasy</v>
      </c>
      <c r="G80" s="116" t="str">
        <f>+VLOOKUP(E80,Participants!$A$1:$F$1449,4,FALSE)</f>
        <v>GAB</v>
      </c>
      <c r="H80" s="116" t="str">
        <f>+VLOOKUP(E80,Participants!$A$1:$F$1449,5,FALSE)</f>
        <v>F</v>
      </c>
      <c r="I80" s="116">
        <f>+VLOOKUP(E80,Participants!$A$1:$F$1449,3,FALSE)</f>
        <v>3</v>
      </c>
      <c r="J80" s="116" t="str">
        <f>+VLOOKUP(E80,Participants!$A$1:$G$1449,7,FALSE)</f>
        <v>DEV2F</v>
      </c>
      <c r="K80" s="136">
        <f t="shared" si="1"/>
        <v>19</v>
      </c>
      <c r="L80" s="116"/>
    </row>
    <row r="81" spans="1:13" ht="17.100000000000001" customHeight="1">
      <c r="A81" s="226" t="s">
        <v>1318</v>
      </c>
      <c r="B81" s="115">
        <v>14</v>
      </c>
      <c r="C81" s="115">
        <v>37.17</v>
      </c>
      <c r="D81" s="115">
        <v>7</v>
      </c>
      <c r="E81" s="115">
        <v>1142</v>
      </c>
      <c r="F81" s="116" t="str">
        <f>+VLOOKUP(E81,Participants!$A$1:$F$1449,2,FALSE)</f>
        <v>Kaelyn Kelley</v>
      </c>
      <c r="G81" s="116" t="str">
        <f>+VLOOKUP(E81,Participants!$A$1:$F$1449,4,FALSE)</f>
        <v>SRT</v>
      </c>
      <c r="H81" s="116" t="str">
        <f>+VLOOKUP(E81,Participants!$A$1:$F$1449,5,FALSE)</f>
        <v>F</v>
      </c>
      <c r="I81" s="116">
        <f>+VLOOKUP(E81,Participants!$A$1:$F$1449,3,FALSE)</f>
        <v>4</v>
      </c>
      <c r="J81" s="116" t="str">
        <f>+VLOOKUP(E81,Participants!$A$1:$G$1449,7,FALSE)</f>
        <v>DEV2F</v>
      </c>
      <c r="K81" s="136">
        <f t="shared" si="1"/>
        <v>20</v>
      </c>
      <c r="L81" s="116"/>
      <c r="M81" s="231"/>
    </row>
    <row r="82" spans="1:13" ht="17.100000000000001" customHeight="1">
      <c r="A82" s="226" t="s">
        <v>1318</v>
      </c>
      <c r="B82" s="119">
        <v>17</v>
      </c>
      <c r="C82" s="119">
        <v>37.659999999999997</v>
      </c>
      <c r="D82" s="119">
        <v>2</v>
      </c>
      <c r="E82" s="119">
        <v>836</v>
      </c>
      <c r="F82" s="120" t="str">
        <f>+VLOOKUP(E82,Participants!$A$1:$F$1449,2,FALSE)</f>
        <v>KAYLA PULKOWSKI</v>
      </c>
      <c r="G82" s="120" t="str">
        <f>+VLOOKUP(E82,Participants!$A$1:$F$1449,4,FALSE)</f>
        <v>SYL</v>
      </c>
      <c r="H82" s="120" t="str">
        <f>+VLOOKUP(E82,Participants!$A$1:$F$1449,5,FALSE)</f>
        <v>F</v>
      </c>
      <c r="I82" s="120">
        <f>+VLOOKUP(E82,Participants!$A$1:$F$1449,3,FALSE)</f>
        <v>4</v>
      </c>
      <c r="J82" s="120" t="str">
        <f>+VLOOKUP(E82,Participants!$A$1:$G$1449,7,FALSE)</f>
        <v>DEV2F</v>
      </c>
      <c r="K82" s="136">
        <f t="shared" si="1"/>
        <v>21</v>
      </c>
      <c r="L82" s="120"/>
    </row>
    <row r="83" spans="1:13" ht="17.100000000000001" customHeight="1">
      <c r="A83" s="226" t="s">
        <v>1318</v>
      </c>
      <c r="B83" s="115">
        <v>14</v>
      </c>
      <c r="C83" s="115">
        <v>37.67</v>
      </c>
      <c r="D83" s="115">
        <v>1</v>
      </c>
      <c r="E83" s="115">
        <v>293</v>
      </c>
      <c r="F83" s="116" t="str">
        <f>+VLOOKUP(E83,Participants!$A$1:$F$1449,2,FALSE)</f>
        <v>Jordyn Cienik</v>
      </c>
      <c r="G83" s="116" t="str">
        <f>+VLOOKUP(E83,Participants!$A$1:$F$1449,4,FALSE)</f>
        <v>DMA</v>
      </c>
      <c r="H83" s="116" t="str">
        <f>+VLOOKUP(E83,Participants!$A$1:$F$1449,5,FALSE)</f>
        <v>F</v>
      </c>
      <c r="I83" s="116">
        <f>+VLOOKUP(E83,Participants!$A$1:$F$1449,3,FALSE)</f>
        <v>3</v>
      </c>
      <c r="J83" s="116" t="str">
        <f>+VLOOKUP(E83,Participants!$A$1:$G$1449,7,FALSE)</f>
        <v>DEV2F</v>
      </c>
      <c r="K83" s="136">
        <f t="shared" si="1"/>
        <v>22</v>
      </c>
      <c r="L83" s="116"/>
    </row>
    <row r="84" spans="1:13" ht="17.100000000000001" customHeight="1">
      <c r="A84" s="226" t="s">
        <v>1318</v>
      </c>
      <c r="B84" s="115">
        <v>16</v>
      </c>
      <c r="C84" s="115">
        <v>37.85</v>
      </c>
      <c r="D84" s="115">
        <v>6</v>
      </c>
      <c r="E84" s="115">
        <v>20</v>
      </c>
      <c r="F84" s="116" t="str">
        <f>+VLOOKUP(E84,Participants!$A$1:$F$1449,2,FALSE)</f>
        <v>Anne Puhalla</v>
      </c>
      <c r="G84" s="116" t="str">
        <f>+VLOOKUP(E84,Participants!$A$1:$F$1449,4,FALSE)</f>
        <v>BFS</v>
      </c>
      <c r="H84" s="116" t="str">
        <f>+VLOOKUP(E84,Participants!$A$1:$F$1449,5,FALSE)</f>
        <v>F</v>
      </c>
      <c r="I84" s="116">
        <f>+VLOOKUP(E84,Participants!$A$1:$F$1449,3,FALSE)</f>
        <v>3</v>
      </c>
      <c r="J84" s="116" t="str">
        <f>+VLOOKUP(E84,Participants!$A$1:$G$1449,7,FALSE)</f>
        <v>DEV2F</v>
      </c>
      <c r="K84" s="136">
        <f t="shared" si="1"/>
        <v>23</v>
      </c>
      <c r="L84" s="116"/>
    </row>
    <row r="85" spans="1:13" ht="17.100000000000001" customHeight="1">
      <c r="A85" s="226" t="s">
        <v>1318</v>
      </c>
      <c r="B85" s="115">
        <v>2</v>
      </c>
      <c r="C85" s="115">
        <v>37.92</v>
      </c>
      <c r="D85" s="115">
        <v>7</v>
      </c>
      <c r="E85" s="115">
        <v>983</v>
      </c>
      <c r="F85" s="116" t="str">
        <f>+VLOOKUP(E85,Participants!$A$1:$F$1449,2,FALSE)</f>
        <v>Mia Madden</v>
      </c>
      <c r="G85" s="116" t="str">
        <f>+VLOOKUP(E85,Participants!$A$1:$F$1449,4,FALSE)</f>
        <v>PHL</v>
      </c>
      <c r="H85" s="116" t="str">
        <f>+VLOOKUP(E85,Participants!$A$1:$F$1449,5,FALSE)</f>
        <v>F</v>
      </c>
      <c r="I85" s="116">
        <f>+VLOOKUP(E85,Participants!$A$1:$F$1449,3,FALSE)</f>
        <v>3</v>
      </c>
      <c r="J85" s="116" t="str">
        <f>+VLOOKUP(E85,Participants!$A$1:$G$1449,7,FALSE)</f>
        <v>DEV2F</v>
      </c>
      <c r="K85" s="136">
        <f t="shared" si="1"/>
        <v>24</v>
      </c>
      <c r="L85" s="116"/>
    </row>
    <row r="86" spans="1:13" ht="17.100000000000001" customHeight="1">
      <c r="A86" s="226" t="s">
        <v>1318</v>
      </c>
      <c r="B86" s="119">
        <v>15</v>
      </c>
      <c r="C86" s="119">
        <v>37.93</v>
      </c>
      <c r="D86" s="119">
        <v>3</v>
      </c>
      <c r="E86" s="119">
        <v>1089</v>
      </c>
      <c r="F86" s="120" t="str">
        <f>+VLOOKUP(E86,Participants!$A$1:$F$1449,2,FALSE)</f>
        <v>Katie Tarquinio</v>
      </c>
      <c r="G86" s="120" t="str">
        <f>+VLOOKUP(E86,Participants!$A$1:$F$1449,4,FALSE)</f>
        <v>AAC</v>
      </c>
      <c r="H86" s="120" t="str">
        <f>+VLOOKUP(E86,Participants!$A$1:$F$1449,5,FALSE)</f>
        <v>F</v>
      </c>
      <c r="I86" s="120">
        <f>+VLOOKUP(E86,Participants!$A$1:$F$1449,3,FALSE)</f>
        <v>4</v>
      </c>
      <c r="J86" s="120" t="str">
        <f>+VLOOKUP(E86,Participants!$A$1:$G$1449,7,FALSE)</f>
        <v>DEV2F</v>
      </c>
      <c r="K86" s="136">
        <f t="shared" si="1"/>
        <v>25</v>
      </c>
      <c r="L86" s="120"/>
    </row>
    <row r="87" spans="1:13" ht="17.100000000000001" customHeight="1">
      <c r="A87" s="226" t="s">
        <v>1318</v>
      </c>
      <c r="B87" s="115">
        <v>14</v>
      </c>
      <c r="C87" s="115">
        <v>37.979999999999997</v>
      </c>
      <c r="D87" s="115">
        <v>4</v>
      </c>
      <c r="E87" s="115">
        <v>1076</v>
      </c>
      <c r="F87" s="116" t="str">
        <f>+VLOOKUP(E87,Participants!$A$1:$F$1449,2,FALSE)</f>
        <v>Anna Hoerster</v>
      </c>
      <c r="G87" s="116" t="str">
        <f>+VLOOKUP(E87,Participants!$A$1:$F$1449,4,FALSE)</f>
        <v>AAC</v>
      </c>
      <c r="H87" s="116" t="str">
        <f>+VLOOKUP(E87,Participants!$A$1:$F$1449,5,FALSE)</f>
        <v>F</v>
      </c>
      <c r="I87" s="116">
        <f>+VLOOKUP(E87,Participants!$A$1:$F$1449,3,FALSE)</f>
        <v>4</v>
      </c>
      <c r="J87" s="116" t="str">
        <f>+VLOOKUP(E87,Participants!$A$1:$G$1449,7,FALSE)</f>
        <v>DEV2F</v>
      </c>
      <c r="K87" s="136">
        <f t="shared" si="1"/>
        <v>26</v>
      </c>
      <c r="L87" s="116"/>
    </row>
    <row r="88" spans="1:13" ht="17.100000000000001" customHeight="1">
      <c r="A88" s="226" t="s">
        <v>1318</v>
      </c>
      <c r="B88" s="115">
        <v>2</v>
      </c>
      <c r="C88" s="115">
        <v>38.090000000000003</v>
      </c>
      <c r="D88" s="115">
        <v>1</v>
      </c>
      <c r="E88" s="115">
        <v>630</v>
      </c>
      <c r="F88" s="116" t="str">
        <f>+VLOOKUP(E88,Participants!$A$1:$F$1449,2,FALSE)</f>
        <v>Gianna Floyd</v>
      </c>
      <c r="G88" s="116" t="str">
        <f>+VLOOKUP(E88,Participants!$A$1:$F$1449,4,FALSE)</f>
        <v>KIL</v>
      </c>
      <c r="H88" s="116" t="str">
        <f>+VLOOKUP(E88,Participants!$A$1:$F$1449,5,FALSE)</f>
        <v>F</v>
      </c>
      <c r="I88" s="116">
        <f>+VLOOKUP(E88,Participants!$A$1:$F$1449,3,FALSE)</f>
        <v>4</v>
      </c>
      <c r="J88" s="116" t="str">
        <f>+VLOOKUP(E88,Participants!$A$1:$G$1449,7,FALSE)</f>
        <v>DEV2F</v>
      </c>
      <c r="K88" s="136">
        <f t="shared" si="1"/>
        <v>27</v>
      </c>
      <c r="L88" s="116"/>
    </row>
    <row r="89" spans="1:13" ht="17.100000000000001" customHeight="1">
      <c r="A89" s="226" t="s">
        <v>1318</v>
      </c>
      <c r="B89" s="119">
        <v>17</v>
      </c>
      <c r="C89" s="119">
        <v>38.4</v>
      </c>
      <c r="D89" s="119">
        <v>1</v>
      </c>
      <c r="E89" s="119">
        <v>23</v>
      </c>
      <c r="F89" s="120" t="str">
        <f>+VLOOKUP(E89,Participants!$A$1:$F$1449,2,FALSE)</f>
        <v>Madeline Sell</v>
      </c>
      <c r="G89" s="120" t="str">
        <f>+VLOOKUP(E89,Participants!$A$1:$F$1449,4,FALSE)</f>
        <v>BFS</v>
      </c>
      <c r="H89" s="120" t="str">
        <f>+VLOOKUP(E89,Participants!$A$1:$F$1449,5,FALSE)</f>
        <v>F</v>
      </c>
      <c r="I89" s="120">
        <f>+VLOOKUP(E89,Participants!$A$1:$F$1449,3,FALSE)</f>
        <v>3</v>
      </c>
      <c r="J89" s="120" t="str">
        <f>+VLOOKUP(E89,Participants!$A$1:$G$1449,7,FALSE)</f>
        <v>DEV2F</v>
      </c>
      <c r="K89" s="136">
        <f t="shared" si="1"/>
        <v>28</v>
      </c>
      <c r="L89" s="120"/>
    </row>
    <row r="90" spans="1:13" ht="17.100000000000001" customHeight="1">
      <c r="A90" s="226" t="s">
        <v>1318</v>
      </c>
      <c r="B90" s="115">
        <v>10</v>
      </c>
      <c r="C90" s="115">
        <v>38.47</v>
      </c>
      <c r="D90" s="115">
        <v>2</v>
      </c>
      <c r="E90" s="115">
        <v>530</v>
      </c>
      <c r="F90" s="116" t="str">
        <f>+VLOOKUP(E90,Participants!$A$1:$F$1449,2,FALSE)</f>
        <v>Madison Fellin</v>
      </c>
      <c r="G90" s="116" t="str">
        <f>+VLOOKUP(E90,Participants!$A$1:$F$1449,4,FALSE)</f>
        <v>STM</v>
      </c>
      <c r="H90" s="116" t="str">
        <f>+VLOOKUP(E90,Participants!$A$1:$F$1449,5,FALSE)</f>
        <v>F</v>
      </c>
      <c r="I90" s="116">
        <f>+VLOOKUP(E90,Participants!$A$1:$F$1449,3,FALSE)</f>
        <v>3</v>
      </c>
      <c r="J90" s="116" t="str">
        <f>+VLOOKUP(E90,Participants!$A$1:$G$1449,7,FALSE)</f>
        <v>DEV2F</v>
      </c>
      <c r="K90" s="136">
        <f t="shared" si="1"/>
        <v>29</v>
      </c>
      <c r="L90" s="116"/>
    </row>
    <row r="91" spans="1:13" ht="17.100000000000001" customHeight="1">
      <c r="A91" s="226" t="s">
        <v>1318</v>
      </c>
      <c r="B91" s="119">
        <v>17</v>
      </c>
      <c r="C91" s="119">
        <v>38.72</v>
      </c>
      <c r="D91" s="119">
        <v>8</v>
      </c>
      <c r="E91" s="119">
        <v>404</v>
      </c>
      <c r="F91" s="120" t="str">
        <f>+VLOOKUP(E91,Participants!$A$1:$F$1449,2,FALSE)</f>
        <v>Grae Chalovich</v>
      </c>
      <c r="G91" s="120" t="str">
        <f>+VLOOKUP(E91,Participants!$A$1:$F$1449,4,FALSE)</f>
        <v>STL</v>
      </c>
      <c r="H91" s="120" t="str">
        <f>+VLOOKUP(E91,Participants!$A$1:$F$1449,5,FALSE)</f>
        <v>F</v>
      </c>
      <c r="I91" s="120">
        <f>+VLOOKUP(E91,Participants!$A$1:$F$1449,3,FALSE)</f>
        <v>4</v>
      </c>
      <c r="J91" s="120" t="str">
        <f>+VLOOKUP(E91,Participants!$A$1:$G$1449,7,FALSE)</f>
        <v>DEV2F</v>
      </c>
      <c r="K91" s="136">
        <f t="shared" si="1"/>
        <v>30</v>
      </c>
      <c r="L91" s="120"/>
    </row>
    <row r="92" spans="1:13" ht="17.100000000000001" customHeight="1">
      <c r="A92" s="226" t="s">
        <v>1318</v>
      </c>
      <c r="B92" s="115">
        <v>16</v>
      </c>
      <c r="C92" s="115">
        <v>38.74</v>
      </c>
      <c r="D92" s="115">
        <v>4</v>
      </c>
      <c r="E92" s="115">
        <v>22</v>
      </c>
      <c r="F92" s="116" t="str">
        <f>+VLOOKUP(E92,Participants!$A$1:$F$1449,2,FALSE)</f>
        <v>Lily Narvett</v>
      </c>
      <c r="G92" s="116" t="str">
        <f>+VLOOKUP(E92,Participants!$A$1:$F$1449,4,FALSE)</f>
        <v>BFS</v>
      </c>
      <c r="H92" s="116" t="str">
        <f>+VLOOKUP(E92,Participants!$A$1:$F$1449,5,FALSE)</f>
        <v>F</v>
      </c>
      <c r="I92" s="116">
        <f>+VLOOKUP(E92,Participants!$A$1:$F$1449,3,FALSE)</f>
        <v>3</v>
      </c>
      <c r="J92" s="116" t="str">
        <f>+VLOOKUP(E92,Participants!$A$1:$G$1449,7,FALSE)</f>
        <v>DEV2F</v>
      </c>
      <c r="K92" s="136">
        <f t="shared" si="1"/>
        <v>31</v>
      </c>
      <c r="L92" s="116"/>
    </row>
    <row r="93" spans="1:13" ht="17.100000000000001" customHeight="1">
      <c r="A93" s="226" t="s">
        <v>1318</v>
      </c>
      <c r="B93" s="115">
        <v>12</v>
      </c>
      <c r="C93" s="115">
        <v>38.78</v>
      </c>
      <c r="D93" s="115">
        <v>1</v>
      </c>
      <c r="E93" s="115">
        <v>1083</v>
      </c>
      <c r="F93" s="116" t="str">
        <f>+VLOOKUP(E93,Participants!$A$1:$F$1449,2,FALSE)</f>
        <v>Brigid Mercer</v>
      </c>
      <c r="G93" s="116" t="str">
        <f>+VLOOKUP(E93,Participants!$A$1:$F$1449,4,FALSE)</f>
        <v>AAC</v>
      </c>
      <c r="H93" s="116" t="str">
        <f>+VLOOKUP(E93,Participants!$A$1:$F$1449,5,FALSE)</f>
        <v>F</v>
      </c>
      <c r="I93" s="116">
        <f>+VLOOKUP(E93,Participants!$A$1:$F$1449,3,FALSE)</f>
        <v>4</v>
      </c>
      <c r="J93" s="116" t="str">
        <f>+VLOOKUP(E93,Participants!$A$1:$G$1449,7,FALSE)</f>
        <v>DEV2F</v>
      </c>
      <c r="K93" s="136">
        <f t="shared" si="1"/>
        <v>32</v>
      </c>
      <c r="L93" s="116"/>
    </row>
    <row r="94" spans="1:13" ht="17.100000000000001" customHeight="1">
      <c r="A94" s="226" t="s">
        <v>1318</v>
      </c>
      <c r="B94" s="119">
        <v>11</v>
      </c>
      <c r="C94" s="119">
        <v>38.85</v>
      </c>
      <c r="D94" s="119">
        <v>3</v>
      </c>
      <c r="E94" s="119">
        <v>1080</v>
      </c>
      <c r="F94" s="120" t="str">
        <f>+VLOOKUP(E94,Participants!$A$1:$F$1449,2,FALSE)</f>
        <v>Ava Repasky</v>
      </c>
      <c r="G94" s="120" t="str">
        <f>+VLOOKUP(E94,Participants!$A$1:$F$1449,4,FALSE)</f>
        <v>AAC</v>
      </c>
      <c r="H94" s="120" t="str">
        <f>+VLOOKUP(E94,Participants!$A$1:$F$1449,5,FALSE)</f>
        <v>F</v>
      </c>
      <c r="I94" s="120">
        <f>+VLOOKUP(E94,Participants!$A$1:$F$1449,3,FALSE)</f>
        <v>4</v>
      </c>
      <c r="J94" s="120" t="str">
        <f>+VLOOKUP(E94,Participants!$A$1:$G$1449,7,FALSE)</f>
        <v>DEV2F</v>
      </c>
      <c r="K94" s="136">
        <f t="shared" si="1"/>
        <v>33</v>
      </c>
      <c r="L94" s="120"/>
    </row>
    <row r="95" spans="1:13" ht="17.100000000000001" customHeight="1">
      <c r="A95" s="226" t="s">
        <v>1318</v>
      </c>
      <c r="B95" s="115">
        <v>14</v>
      </c>
      <c r="C95" s="115">
        <v>39.049999999999997</v>
      </c>
      <c r="D95" s="115">
        <v>5</v>
      </c>
      <c r="E95" s="115">
        <v>704</v>
      </c>
      <c r="F95" s="116" t="str">
        <f>+VLOOKUP(E95,Participants!$A$1:$F$1449,2,FALSE)</f>
        <v>Sydney Ligashesky</v>
      </c>
      <c r="G95" s="116" t="str">
        <f>+VLOOKUP(E95,Participants!$A$1:$F$1449,4,FALSE)</f>
        <v>HTS</v>
      </c>
      <c r="H95" s="116" t="str">
        <f>+VLOOKUP(E95,Participants!$A$1:$F$1449,5,FALSE)</f>
        <v>F</v>
      </c>
      <c r="I95" s="116">
        <f>+VLOOKUP(E95,Participants!$A$1:$F$1449,3,FALSE)</f>
        <v>4</v>
      </c>
      <c r="J95" s="116" t="str">
        <f>+VLOOKUP(E95,Participants!$A$1:$G$1449,7,FALSE)</f>
        <v>DEV2F</v>
      </c>
      <c r="K95" s="136">
        <f t="shared" si="1"/>
        <v>34</v>
      </c>
      <c r="L95" s="116"/>
    </row>
    <row r="96" spans="1:13" ht="17.100000000000001" customHeight="1">
      <c r="A96" s="226" t="s">
        <v>1318</v>
      </c>
      <c r="B96" s="119">
        <v>17</v>
      </c>
      <c r="C96" s="119">
        <v>39.11</v>
      </c>
      <c r="D96" s="119">
        <v>6</v>
      </c>
      <c r="E96" s="119">
        <v>1282</v>
      </c>
      <c r="F96" s="120" t="str">
        <f>+VLOOKUP(E96,Participants!$A$1:$F$1449,2,FALSE)</f>
        <v>Kennedy Cole</v>
      </c>
      <c r="G96" s="120" t="str">
        <f>+VLOOKUP(E96,Participants!$A$1:$F$1449,4,FALSE)</f>
        <v>ECS</v>
      </c>
      <c r="H96" s="120" t="str">
        <f>+VLOOKUP(E96,Participants!$A$1:$F$1449,5,FALSE)</f>
        <v>F</v>
      </c>
      <c r="I96" s="120">
        <f>+VLOOKUP(E96,Participants!$A$1:$F$1449,3,FALSE)</f>
        <v>4</v>
      </c>
      <c r="J96" s="120" t="str">
        <f>+VLOOKUP(E96,Participants!$A$1:$G$1449,7,FALSE)</f>
        <v>DEV2F</v>
      </c>
      <c r="K96" s="136">
        <f t="shared" si="1"/>
        <v>35</v>
      </c>
      <c r="L96" s="120"/>
    </row>
    <row r="97" spans="1:12" ht="17.100000000000001" customHeight="1">
      <c r="A97" s="226" t="s">
        <v>1318</v>
      </c>
      <c r="B97" s="119">
        <v>11</v>
      </c>
      <c r="C97" s="119">
        <v>39.36</v>
      </c>
      <c r="D97" s="119">
        <v>6</v>
      </c>
      <c r="E97" s="119">
        <v>168</v>
      </c>
      <c r="F97" s="120" t="str">
        <f>+VLOOKUP(E97,Participants!$A$1:$F$1449,2,FALSE)</f>
        <v xml:space="preserve">Olivia Liberati </v>
      </c>
      <c r="G97" s="120" t="str">
        <f>+VLOOKUP(E97,Participants!$A$1:$F$1449,4,FALSE)</f>
        <v>PHA</v>
      </c>
      <c r="H97" s="120" t="str">
        <f>+VLOOKUP(E97,Participants!$A$1:$F$1449,5,FALSE)</f>
        <v>F</v>
      </c>
      <c r="I97" s="120">
        <f>+VLOOKUP(E97,Participants!$A$1:$F$1449,3,FALSE)</f>
        <v>4</v>
      </c>
      <c r="J97" s="120" t="str">
        <f>+VLOOKUP(E97,Participants!$A$1:$G$1449,7,FALSE)</f>
        <v>DEV2F</v>
      </c>
      <c r="K97" s="136">
        <f t="shared" si="1"/>
        <v>36</v>
      </c>
      <c r="L97" s="120"/>
    </row>
    <row r="98" spans="1:12" ht="17.100000000000001" customHeight="1">
      <c r="A98" s="226" t="s">
        <v>1318</v>
      </c>
      <c r="B98" s="115">
        <v>12</v>
      </c>
      <c r="C98" s="115">
        <v>39.4</v>
      </c>
      <c r="D98" s="115">
        <v>4</v>
      </c>
      <c r="E98" s="115">
        <v>1096</v>
      </c>
      <c r="F98" s="116" t="str">
        <f>+VLOOKUP(E98,Participants!$A$1:$F$1449,2,FALSE)</f>
        <v>Veronica Fowler</v>
      </c>
      <c r="G98" s="116" t="str">
        <f>+VLOOKUP(E98,Participants!$A$1:$F$1449,4,FALSE)</f>
        <v>AAC</v>
      </c>
      <c r="H98" s="116" t="str">
        <f>+VLOOKUP(E98,Participants!$A$1:$F$1449,5,FALSE)</f>
        <v>F</v>
      </c>
      <c r="I98" s="116">
        <f>+VLOOKUP(E98,Participants!$A$1:$F$1449,3,FALSE)</f>
        <v>4</v>
      </c>
      <c r="J98" s="116" t="str">
        <f>+VLOOKUP(E98,Participants!$A$1:$G$1449,7,FALSE)</f>
        <v>DEV2F</v>
      </c>
      <c r="K98" s="136">
        <f t="shared" si="1"/>
        <v>37</v>
      </c>
      <c r="L98" s="116"/>
    </row>
    <row r="99" spans="1:12" ht="17.100000000000001" customHeight="1">
      <c r="A99" s="226" t="s">
        <v>1318</v>
      </c>
      <c r="B99" s="115">
        <v>12</v>
      </c>
      <c r="C99" s="115">
        <v>39.79</v>
      </c>
      <c r="D99" s="115">
        <v>8</v>
      </c>
      <c r="E99" s="115">
        <v>1092</v>
      </c>
      <c r="F99" s="116" t="str">
        <f>+VLOOKUP(E99,Participants!$A$1:$F$1449,2,FALSE)</f>
        <v>Maria Repasky</v>
      </c>
      <c r="G99" s="116" t="str">
        <f>+VLOOKUP(E99,Participants!$A$1:$F$1449,4,FALSE)</f>
        <v>AAC</v>
      </c>
      <c r="H99" s="116" t="str">
        <f>+VLOOKUP(E99,Participants!$A$1:$F$1449,5,FALSE)</f>
        <v>F</v>
      </c>
      <c r="I99" s="116">
        <f>+VLOOKUP(E99,Participants!$A$1:$F$1449,3,FALSE)</f>
        <v>4</v>
      </c>
      <c r="J99" s="116" t="str">
        <f>+VLOOKUP(E99,Participants!$A$1:$G$1449,7,FALSE)</f>
        <v>DEV2F</v>
      </c>
      <c r="K99" s="136">
        <f t="shared" si="1"/>
        <v>38</v>
      </c>
      <c r="L99" s="116"/>
    </row>
    <row r="100" spans="1:12" ht="17.100000000000001" customHeight="1">
      <c r="A100" s="226" t="s">
        <v>1318</v>
      </c>
      <c r="B100" s="119">
        <v>15</v>
      </c>
      <c r="C100" s="119">
        <v>39.86</v>
      </c>
      <c r="D100" s="119">
        <v>2</v>
      </c>
      <c r="E100" s="119">
        <v>700</v>
      </c>
      <c r="F100" s="120" t="str">
        <f>+VLOOKUP(E100,Participants!$A$1:$F$1449,2,FALSE)</f>
        <v>Lindsay Bressler</v>
      </c>
      <c r="G100" s="120" t="str">
        <f>+VLOOKUP(E100,Participants!$A$1:$F$1449,4,FALSE)</f>
        <v>HTS</v>
      </c>
      <c r="H100" s="120" t="str">
        <f>+VLOOKUP(E100,Participants!$A$1:$F$1449,5,FALSE)</f>
        <v>F</v>
      </c>
      <c r="I100" s="120">
        <f>+VLOOKUP(E100,Participants!$A$1:$F$1449,3,FALSE)</f>
        <v>4</v>
      </c>
      <c r="J100" s="120" t="str">
        <f>+VLOOKUP(E100,Participants!$A$1:$G$1449,7,FALSE)</f>
        <v>DEV2F</v>
      </c>
      <c r="K100" s="136">
        <f t="shared" si="1"/>
        <v>39</v>
      </c>
      <c r="L100" s="120"/>
    </row>
    <row r="101" spans="1:12" ht="17.100000000000001" customHeight="1">
      <c r="A101" s="226" t="s">
        <v>1318</v>
      </c>
      <c r="B101" s="119">
        <v>15</v>
      </c>
      <c r="C101" s="119">
        <v>39.92</v>
      </c>
      <c r="D101" s="119">
        <v>8</v>
      </c>
      <c r="E101" s="119">
        <v>27</v>
      </c>
      <c r="F101" s="120" t="str">
        <f>+VLOOKUP(E101,Participants!$A$1:$F$1449,2,FALSE)</f>
        <v>Grace Chrobak</v>
      </c>
      <c r="G101" s="120" t="str">
        <f>+VLOOKUP(E101,Participants!$A$1:$F$1449,4,FALSE)</f>
        <v>BFS</v>
      </c>
      <c r="H101" s="120" t="str">
        <f>+VLOOKUP(E101,Participants!$A$1:$F$1449,5,FALSE)</f>
        <v>F</v>
      </c>
      <c r="I101" s="120">
        <f>+VLOOKUP(E101,Participants!$A$1:$F$1449,3,FALSE)</f>
        <v>4</v>
      </c>
      <c r="J101" s="120" t="str">
        <f>+VLOOKUP(E101,Participants!$A$1:$G$1449,7,FALSE)</f>
        <v>DEV2F</v>
      </c>
      <c r="K101" s="136">
        <f t="shared" si="1"/>
        <v>40</v>
      </c>
      <c r="L101" s="120"/>
    </row>
    <row r="102" spans="1:12" ht="17.100000000000001" customHeight="1">
      <c r="A102" s="226" t="s">
        <v>1318</v>
      </c>
      <c r="B102" s="115">
        <v>10</v>
      </c>
      <c r="C102" s="115">
        <v>40.19</v>
      </c>
      <c r="D102" s="115">
        <v>8</v>
      </c>
      <c r="E102" s="115">
        <v>343</v>
      </c>
      <c r="F102" s="116" t="str">
        <f>+VLOOKUP(E102,Participants!$A$1:$F$1449,2,FALSE)</f>
        <v>Luciana Sloboda</v>
      </c>
      <c r="G102" s="116" t="str">
        <f>+VLOOKUP(E102,Participants!$A$1:$F$1449,4,FALSE)</f>
        <v>BCS</v>
      </c>
      <c r="H102" s="116" t="str">
        <f>+VLOOKUP(E102,Participants!$A$1:$F$1449,5,FALSE)</f>
        <v>F</v>
      </c>
      <c r="I102" s="116">
        <f>+VLOOKUP(E102,Participants!$A$1:$F$1449,3,FALSE)</f>
        <v>3</v>
      </c>
      <c r="J102" s="116" t="str">
        <f>+VLOOKUP(E102,Participants!$A$1:$G$1449,7,FALSE)</f>
        <v>DEV2F</v>
      </c>
      <c r="K102" s="136">
        <f t="shared" si="1"/>
        <v>41</v>
      </c>
      <c r="L102" s="116"/>
    </row>
    <row r="103" spans="1:12" ht="17.100000000000001" customHeight="1">
      <c r="A103" s="226" t="s">
        <v>1318</v>
      </c>
      <c r="B103" s="119">
        <v>15</v>
      </c>
      <c r="C103" s="119">
        <v>40.43</v>
      </c>
      <c r="D103" s="119">
        <v>7</v>
      </c>
      <c r="E103" s="119">
        <v>777</v>
      </c>
      <c r="F103" s="120" t="str">
        <f>+VLOOKUP(E103,Participants!$A$1:$F$1449,2,FALSE)</f>
        <v>Marie Hendrickson</v>
      </c>
      <c r="G103" s="120" t="str">
        <f>+VLOOKUP(E103,Participants!$A$1:$F$1449,4,FALSE)</f>
        <v>ANN</v>
      </c>
      <c r="H103" s="120" t="str">
        <f>+VLOOKUP(E103,Participants!$A$1:$F$1449,5,FALSE)</f>
        <v>F</v>
      </c>
      <c r="I103" s="120">
        <f>+VLOOKUP(E103,Participants!$A$1:$F$1449,3,FALSE)</f>
        <v>4</v>
      </c>
      <c r="J103" s="120" t="str">
        <f>+VLOOKUP(E103,Participants!$A$1:$G$1449,7,FALSE)</f>
        <v>DEV2F</v>
      </c>
      <c r="K103" s="136">
        <f t="shared" si="1"/>
        <v>42</v>
      </c>
      <c r="L103" s="120"/>
    </row>
    <row r="104" spans="1:12" ht="17.100000000000001" customHeight="1">
      <c r="A104" s="226" t="s">
        <v>1318</v>
      </c>
      <c r="B104" s="119">
        <v>17</v>
      </c>
      <c r="C104" s="119">
        <v>40.6</v>
      </c>
      <c r="D104" s="119">
        <v>7</v>
      </c>
      <c r="E104" s="119">
        <v>978</v>
      </c>
      <c r="F104" s="120" t="str">
        <f>+VLOOKUP(E104,Participants!$A$1:$F$1449,2,FALSE)</f>
        <v>Hannah Hayes</v>
      </c>
      <c r="G104" s="120" t="str">
        <f>+VLOOKUP(E104,Participants!$A$1:$F$1449,4,FALSE)</f>
        <v>PHL</v>
      </c>
      <c r="H104" s="120" t="str">
        <f>+VLOOKUP(E104,Participants!$A$1:$F$1449,5,FALSE)</f>
        <v>F</v>
      </c>
      <c r="I104" s="120">
        <f>+VLOOKUP(E104,Participants!$A$1:$F$1449,3,FALSE)</f>
        <v>4</v>
      </c>
      <c r="J104" s="120" t="str">
        <f>+VLOOKUP(E104,Participants!$A$1:$G$1449,7,FALSE)</f>
        <v>DEV2F</v>
      </c>
      <c r="K104" s="136">
        <f t="shared" si="1"/>
        <v>43</v>
      </c>
      <c r="L104" s="120"/>
    </row>
    <row r="105" spans="1:12" ht="17.100000000000001" customHeight="1">
      <c r="A105" s="226" t="s">
        <v>1318</v>
      </c>
      <c r="B105" s="119">
        <v>15</v>
      </c>
      <c r="C105" s="119">
        <v>40.74</v>
      </c>
      <c r="D105" s="119">
        <v>4</v>
      </c>
      <c r="E105" s="119">
        <v>1026</v>
      </c>
      <c r="F105" s="120" t="str">
        <f>+VLOOKUP(E105,Participants!$A$1:$F$1449,2,FALSE)</f>
        <v>Angelina Almeida</v>
      </c>
      <c r="G105" s="120" t="str">
        <f>+VLOOKUP(E105,Participants!$A$1:$F$1449,4,FALSE)</f>
        <v>JFK</v>
      </c>
      <c r="H105" s="120" t="str">
        <f>+VLOOKUP(E105,Participants!$A$1:$F$1449,5,FALSE)</f>
        <v>F</v>
      </c>
      <c r="I105" s="120">
        <f>+VLOOKUP(E105,Participants!$A$1:$F$1449,3,FALSE)</f>
        <v>4</v>
      </c>
      <c r="J105" s="120" t="str">
        <f>+VLOOKUP(E105,Participants!$A$1:$G$1449,7,FALSE)</f>
        <v>DEV2F</v>
      </c>
      <c r="K105" s="136">
        <f t="shared" si="1"/>
        <v>44</v>
      </c>
      <c r="L105" s="120"/>
    </row>
    <row r="106" spans="1:12" ht="17.100000000000001" customHeight="1">
      <c r="A106" s="226" t="s">
        <v>1318</v>
      </c>
      <c r="B106" s="119">
        <v>7</v>
      </c>
      <c r="C106" s="119">
        <v>40.86</v>
      </c>
      <c r="D106" s="119">
        <v>2</v>
      </c>
      <c r="E106" s="119">
        <v>534</v>
      </c>
      <c r="F106" s="120" t="str">
        <f>+VLOOKUP(E106,Participants!$A$1:$F$1449,2,FALSE)</f>
        <v>Payton Pauley</v>
      </c>
      <c r="G106" s="120" t="str">
        <f>+VLOOKUP(E106,Participants!$A$1:$F$1449,4,FALSE)</f>
        <v>STM</v>
      </c>
      <c r="H106" s="120" t="str">
        <f>+VLOOKUP(E106,Participants!$A$1:$F$1449,5,FALSE)</f>
        <v>F</v>
      </c>
      <c r="I106" s="120">
        <f>+VLOOKUP(E106,Participants!$A$1:$F$1449,3,FALSE)</f>
        <v>3</v>
      </c>
      <c r="J106" s="120" t="str">
        <f>+VLOOKUP(E106,Participants!$A$1:$G$1449,7,FALSE)</f>
        <v>DEV2F</v>
      </c>
      <c r="K106" s="136">
        <f t="shared" si="1"/>
        <v>45</v>
      </c>
      <c r="L106" s="120"/>
    </row>
    <row r="107" spans="1:12" ht="17.100000000000001" customHeight="1">
      <c r="A107" s="226" t="s">
        <v>1318</v>
      </c>
      <c r="B107" s="115">
        <v>14</v>
      </c>
      <c r="C107" s="115">
        <v>41.02</v>
      </c>
      <c r="D107" s="115">
        <v>3</v>
      </c>
      <c r="E107" s="115">
        <v>394</v>
      </c>
      <c r="F107" s="116" t="str">
        <f>+VLOOKUP(E107,Participants!$A$1:$F$1449,2,FALSE)</f>
        <v>Ashylyn Morreale</v>
      </c>
      <c r="G107" s="116" t="str">
        <f>+VLOOKUP(E107,Participants!$A$1:$F$1449,4,FALSE)</f>
        <v>STL</v>
      </c>
      <c r="H107" s="116" t="str">
        <f>+VLOOKUP(E107,Participants!$A$1:$F$1449,5,FALSE)</f>
        <v>F</v>
      </c>
      <c r="I107" s="116">
        <f>+VLOOKUP(E107,Participants!$A$1:$F$1449,3,FALSE)</f>
        <v>4</v>
      </c>
      <c r="J107" s="116" t="str">
        <f>+VLOOKUP(E107,Participants!$A$1:$G$1449,7,FALSE)</f>
        <v>DEV2F</v>
      </c>
      <c r="K107" s="136">
        <f t="shared" si="1"/>
        <v>46</v>
      </c>
      <c r="L107" s="116"/>
    </row>
    <row r="108" spans="1:12" ht="17.100000000000001" customHeight="1">
      <c r="A108" s="226" t="s">
        <v>1318</v>
      </c>
      <c r="B108" s="119">
        <v>13</v>
      </c>
      <c r="C108" s="119">
        <v>41.39</v>
      </c>
      <c r="D108" s="119">
        <v>1</v>
      </c>
      <c r="E108" s="119">
        <v>1095</v>
      </c>
      <c r="F108" s="120" t="str">
        <f>+VLOOKUP(E108,Participants!$A$1:$F$1449,2,FALSE)</f>
        <v>Tess Austin</v>
      </c>
      <c r="G108" s="120" t="str">
        <f>+VLOOKUP(E108,Participants!$A$1:$F$1449,4,FALSE)</f>
        <v>AAC</v>
      </c>
      <c r="H108" s="120" t="str">
        <f>+VLOOKUP(E108,Participants!$A$1:$F$1449,5,FALSE)</f>
        <v>F</v>
      </c>
      <c r="I108" s="120">
        <f>+VLOOKUP(E108,Participants!$A$1:$F$1449,3,FALSE)</f>
        <v>4</v>
      </c>
      <c r="J108" s="120" t="str">
        <f>+VLOOKUP(E108,Participants!$A$1:$G$1449,7,FALSE)</f>
        <v>DEV2F</v>
      </c>
      <c r="K108" s="136">
        <f t="shared" si="1"/>
        <v>47</v>
      </c>
      <c r="L108" s="120"/>
    </row>
    <row r="109" spans="1:12" ht="17.100000000000001" customHeight="1">
      <c r="A109" s="226" t="s">
        <v>1318</v>
      </c>
      <c r="B109" s="119">
        <v>11</v>
      </c>
      <c r="C109" s="119">
        <v>41.44</v>
      </c>
      <c r="D109" s="119">
        <v>5</v>
      </c>
      <c r="E109" s="119">
        <v>1155</v>
      </c>
      <c r="F109" s="120" t="str">
        <f>+VLOOKUP(E109,Participants!$A$1:$F$1449,2,FALSE)</f>
        <v>Taylor Smolinski</v>
      </c>
      <c r="G109" s="120" t="str">
        <f>+VLOOKUP(E109,Participants!$A$1:$F$1449,4,FALSE)</f>
        <v>SRT</v>
      </c>
      <c r="H109" s="120" t="str">
        <f>+VLOOKUP(E109,Participants!$A$1:$F$1449,5,FALSE)</f>
        <v>F</v>
      </c>
      <c r="I109" s="120">
        <f>+VLOOKUP(E109,Participants!$A$1:$F$1449,3,FALSE)</f>
        <v>4</v>
      </c>
      <c r="J109" s="120" t="str">
        <f>+VLOOKUP(E109,Participants!$A$1:$G$1449,7,FALSE)</f>
        <v>DEV2F</v>
      </c>
      <c r="K109" s="136">
        <f t="shared" si="1"/>
        <v>48</v>
      </c>
      <c r="L109" s="120"/>
    </row>
    <row r="110" spans="1:12" ht="17.100000000000001" customHeight="1">
      <c r="A110" s="226" t="s">
        <v>1318</v>
      </c>
      <c r="B110" s="115">
        <v>14</v>
      </c>
      <c r="C110" s="115">
        <v>42.08</v>
      </c>
      <c r="D110" s="115">
        <v>8</v>
      </c>
      <c r="E110" s="115">
        <v>1206</v>
      </c>
      <c r="F110" s="116" t="str">
        <f>+VLOOKUP(E110,Participants!$A$1:$F$1449,2,FALSE)</f>
        <v>Mackenzie Muir</v>
      </c>
      <c r="G110" s="116" t="str">
        <f>+VLOOKUP(E110,Participants!$A$1:$F$1449,4,FALSE)</f>
        <v>JBS</v>
      </c>
      <c r="H110" s="116" t="str">
        <f>+VLOOKUP(E110,Participants!$A$1:$F$1449,5,FALSE)</f>
        <v>F</v>
      </c>
      <c r="I110" s="116">
        <f>+VLOOKUP(E110,Participants!$A$1:$F$1449,3,FALSE)</f>
        <v>4</v>
      </c>
      <c r="J110" s="116" t="str">
        <f>+VLOOKUP(E110,Participants!$A$1:$G$1449,7,FALSE)</f>
        <v>DEV2F</v>
      </c>
      <c r="K110" s="136">
        <f t="shared" si="1"/>
        <v>49</v>
      </c>
      <c r="L110" s="116"/>
    </row>
    <row r="111" spans="1:12" ht="17.100000000000001" customHeight="1">
      <c r="A111" s="226" t="s">
        <v>1318</v>
      </c>
      <c r="B111" s="115">
        <v>10</v>
      </c>
      <c r="C111" s="115">
        <v>42.11</v>
      </c>
      <c r="D111" s="115">
        <v>1</v>
      </c>
      <c r="E111" s="115">
        <v>1091</v>
      </c>
      <c r="F111" s="116" t="str">
        <f>+VLOOKUP(E111,Participants!$A$1:$F$1449,2,FALSE)</f>
        <v>Lyla Calloway</v>
      </c>
      <c r="G111" s="116" t="str">
        <f>+VLOOKUP(E111,Participants!$A$1:$F$1449,4,FALSE)</f>
        <v>AAC</v>
      </c>
      <c r="H111" s="116" t="str">
        <f>+VLOOKUP(E111,Participants!$A$1:$F$1449,5,FALSE)</f>
        <v>F</v>
      </c>
      <c r="I111" s="116">
        <f>+VLOOKUP(E111,Participants!$A$1:$F$1449,3,FALSE)</f>
        <v>3</v>
      </c>
      <c r="J111" s="116" t="str">
        <f>+VLOOKUP(E111,Participants!$A$1:$G$1449,7,FALSE)</f>
        <v>DEV2F</v>
      </c>
      <c r="K111" s="136">
        <f t="shared" si="1"/>
        <v>50</v>
      </c>
      <c r="L111" s="116"/>
    </row>
    <row r="112" spans="1:12" ht="17.100000000000001" customHeight="1">
      <c r="A112" s="226" t="s">
        <v>1318</v>
      </c>
      <c r="B112" s="115">
        <v>16</v>
      </c>
      <c r="C112" s="115">
        <v>42.16</v>
      </c>
      <c r="D112" s="115">
        <v>7</v>
      </c>
      <c r="E112" s="115">
        <v>838</v>
      </c>
      <c r="F112" s="116" t="str">
        <f>+VLOOKUP(E112,Participants!$A$1:$F$1449,2,FALSE)</f>
        <v>MADISON MCPEAKE</v>
      </c>
      <c r="G112" s="116" t="str">
        <f>+VLOOKUP(E112,Participants!$A$1:$F$1449,4,FALSE)</f>
        <v>SYL</v>
      </c>
      <c r="H112" s="116" t="str">
        <f>+VLOOKUP(E112,Participants!$A$1:$F$1449,5,FALSE)</f>
        <v>F</v>
      </c>
      <c r="I112" s="116">
        <f>+VLOOKUP(E112,Participants!$A$1:$F$1449,3,FALSE)</f>
        <v>3</v>
      </c>
      <c r="J112" s="116" t="str">
        <f>+VLOOKUP(E112,Participants!$A$1:$G$1449,7,FALSE)</f>
        <v>DEV2F</v>
      </c>
      <c r="K112" s="136">
        <f t="shared" si="1"/>
        <v>51</v>
      </c>
      <c r="L112" s="116"/>
    </row>
    <row r="113" spans="1:13" ht="17.100000000000001" customHeight="1">
      <c r="A113" s="226" t="s">
        <v>1318</v>
      </c>
      <c r="B113" s="119">
        <v>13</v>
      </c>
      <c r="C113" s="119">
        <v>42.28</v>
      </c>
      <c r="D113" s="119">
        <v>7</v>
      </c>
      <c r="E113" s="119">
        <v>1254</v>
      </c>
      <c r="F113" s="120" t="str">
        <f>+VLOOKUP(E113,Participants!$A$1:$F$1449,2,FALSE)</f>
        <v>Haggart, Maria</v>
      </c>
      <c r="G113" s="120" t="str">
        <f>+VLOOKUP(E113,Participants!$A$1:$F$1449,4,FALSE)</f>
        <v>GRE</v>
      </c>
      <c r="H113" s="120" t="str">
        <f>+VLOOKUP(E113,Participants!$A$1:$F$1449,5,FALSE)</f>
        <v>F</v>
      </c>
      <c r="I113" s="120">
        <f>+VLOOKUP(E113,Participants!$A$1:$F$1449,3,FALSE)</f>
        <v>4</v>
      </c>
      <c r="J113" s="120" t="str">
        <f>+VLOOKUP(E113,Participants!$A$1:$G$1449,7,FALSE)</f>
        <v>DEV2F</v>
      </c>
      <c r="K113" s="136">
        <f t="shared" si="1"/>
        <v>52</v>
      </c>
      <c r="L113" s="120"/>
    </row>
    <row r="114" spans="1:13" ht="17.100000000000001" customHeight="1">
      <c r="A114" s="226" t="s">
        <v>1318</v>
      </c>
      <c r="B114" s="119">
        <v>13</v>
      </c>
      <c r="C114" s="119">
        <v>42.57</v>
      </c>
      <c r="D114" s="119">
        <v>3</v>
      </c>
      <c r="E114" s="119">
        <v>261</v>
      </c>
      <c r="F114" s="120" t="str">
        <f>+VLOOKUP(E114,Participants!$A$1:$F$1449,2,FALSE)</f>
        <v>Elizabeth Smith</v>
      </c>
      <c r="G114" s="120" t="str">
        <f>+VLOOKUP(E114,Participants!$A$1:$F$1449,4,FALSE)</f>
        <v>NCA</v>
      </c>
      <c r="H114" s="120" t="str">
        <f>+VLOOKUP(E114,Participants!$A$1:$F$1449,5,FALSE)</f>
        <v>F</v>
      </c>
      <c r="I114" s="120">
        <f>+VLOOKUP(E114,Participants!$A$1:$F$1449,3,FALSE)</f>
        <v>4</v>
      </c>
      <c r="J114" s="120" t="str">
        <f>+VLOOKUP(E114,Participants!$A$1:$G$1449,7,FALSE)</f>
        <v>DEV2F</v>
      </c>
      <c r="K114" s="136">
        <f t="shared" si="1"/>
        <v>53</v>
      </c>
      <c r="L114" s="120"/>
    </row>
    <row r="115" spans="1:13" ht="17.100000000000001" customHeight="1">
      <c r="A115" s="226" t="s">
        <v>1318</v>
      </c>
      <c r="B115" s="115">
        <v>10</v>
      </c>
      <c r="C115" s="115">
        <v>42.61</v>
      </c>
      <c r="D115" s="115">
        <v>7</v>
      </c>
      <c r="E115" s="115">
        <v>294</v>
      </c>
      <c r="F115" s="116" t="str">
        <f>+VLOOKUP(E115,Participants!$A$1:$F$1449,2,FALSE)</f>
        <v>Jordyn Cole</v>
      </c>
      <c r="G115" s="116" t="str">
        <f>+VLOOKUP(E115,Participants!$A$1:$F$1449,4,FALSE)</f>
        <v>DMA</v>
      </c>
      <c r="H115" s="116" t="str">
        <f>+VLOOKUP(E115,Participants!$A$1:$F$1449,5,FALSE)</f>
        <v>F</v>
      </c>
      <c r="I115" s="116">
        <f>+VLOOKUP(E115,Participants!$A$1:$F$1449,3,FALSE)</f>
        <v>3</v>
      </c>
      <c r="J115" s="116" t="str">
        <f>+VLOOKUP(E115,Participants!$A$1:$G$1449,7,FALSE)</f>
        <v>DEV2F</v>
      </c>
      <c r="K115" s="136">
        <f t="shared" si="1"/>
        <v>54</v>
      </c>
      <c r="L115" s="116"/>
    </row>
    <row r="116" spans="1:13" ht="17.100000000000001" customHeight="1">
      <c r="A116" s="226" t="s">
        <v>1318</v>
      </c>
      <c r="B116" s="115">
        <v>10</v>
      </c>
      <c r="C116" s="115">
        <v>42.75</v>
      </c>
      <c r="D116" s="115">
        <v>6</v>
      </c>
      <c r="E116" s="115">
        <v>1150</v>
      </c>
      <c r="F116" s="116" t="str">
        <f>+VLOOKUP(E116,Participants!$A$1:$F$1449,2,FALSE)</f>
        <v>Paige Yura</v>
      </c>
      <c r="G116" s="116" t="str">
        <f>+VLOOKUP(E116,Participants!$A$1:$F$1449,4,FALSE)</f>
        <v>SRT</v>
      </c>
      <c r="H116" s="116" t="str">
        <f>+VLOOKUP(E116,Participants!$A$1:$F$1449,5,FALSE)</f>
        <v>F</v>
      </c>
      <c r="I116" s="116">
        <f>+VLOOKUP(E116,Participants!$A$1:$F$1449,3,FALSE)</f>
        <v>4</v>
      </c>
      <c r="J116" s="116" t="str">
        <f>+VLOOKUP(E116,Participants!$A$1:$G$1449,7,FALSE)</f>
        <v>DEV2F</v>
      </c>
      <c r="K116" s="136">
        <f t="shared" si="1"/>
        <v>55</v>
      </c>
      <c r="L116" s="116"/>
    </row>
    <row r="117" spans="1:13" ht="17.100000000000001" customHeight="1">
      <c r="A117" s="226" t="s">
        <v>1318</v>
      </c>
      <c r="B117" s="119">
        <v>13</v>
      </c>
      <c r="C117" s="119">
        <v>42.8</v>
      </c>
      <c r="D117" s="119">
        <v>5</v>
      </c>
      <c r="E117" s="119">
        <v>288</v>
      </c>
      <c r="F117" s="120" t="str">
        <f>+VLOOKUP(E117,Participants!$A$1:$F$1449,2,FALSE)</f>
        <v>Anna Rembert</v>
      </c>
      <c r="G117" s="120" t="str">
        <f>+VLOOKUP(E117,Participants!$A$1:$F$1449,4,FALSE)</f>
        <v>DMA</v>
      </c>
      <c r="H117" s="120" t="str">
        <f>+VLOOKUP(E117,Participants!$A$1:$F$1449,5,FALSE)</f>
        <v>F</v>
      </c>
      <c r="I117" s="120">
        <f>+VLOOKUP(E117,Participants!$A$1:$F$1449,3,FALSE)</f>
        <v>4</v>
      </c>
      <c r="J117" s="120" t="str">
        <f>+VLOOKUP(E117,Participants!$A$1:$G$1449,7,FALSE)</f>
        <v>DEV2F</v>
      </c>
      <c r="K117" s="136">
        <f t="shared" si="1"/>
        <v>56</v>
      </c>
      <c r="L117" s="120"/>
    </row>
    <row r="118" spans="1:13" ht="17.100000000000001" customHeight="1">
      <c r="A118" s="226" t="s">
        <v>1318</v>
      </c>
      <c r="B118" s="115">
        <v>12</v>
      </c>
      <c r="C118" s="115">
        <v>42.84</v>
      </c>
      <c r="D118" s="115">
        <v>6</v>
      </c>
      <c r="E118" s="115">
        <v>368</v>
      </c>
      <c r="F118" s="116" t="str">
        <f>+VLOOKUP(E118,Participants!$A$1:$F$1449,2,FALSE)</f>
        <v>Haley Norrs</v>
      </c>
      <c r="G118" s="116" t="str">
        <f>+VLOOKUP(E118,Participants!$A$1:$F$1449,4,FALSE)</f>
        <v>BCS</v>
      </c>
      <c r="H118" s="116" t="str">
        <f>+VLOOKUP(E118,Participants!$A$1:$F$1449,5,FALSE)</f>
        <v>F</v>
      </c>
      <c r="I118" s="116">
        <f>+VLOOKUP(E118,Participants!$A$1:$F$1449,3,FALSE)</f>
        <v>3</v>
      </c>
      <c r="J118" s="116" t="str">
        <f>+VLOOKUP(E118,Participants!$A$1:$G$1449,7,FALSE)</f>
        <v>DEV2F</v>
      </c>
      <c r="K118" s="136">
        <f t="shared" si="1"/>
        <v>57</v>
      </c>
      <c r="L118" s="116"/>
    </row>
    <row r="119" spans="1:13" ht="17.100000000000001" customHeight="1">
      <c r="A119" s="226" t="s">
        <v>1318</v>
      </c>
      <c r="B119" s="119">
        <v>11</v>
      </c>
      <c r="C119" s="119">
        <v>42.98</v>
      </c>
      <c r="D119" s="119">
        <v>7</v>
      </c>
      <c r="E119" s="119">
        <v>1078</v>
      </c>
      <c r="F119" s="120" t="str">
        <f>+VLOOKUP(E119,Participants!$A$1:$F$1449,2,FALSE)</f>
        <v>Annamaria Rossi</v>
      </c>
      <c r="G119" s="120" t="str">
        <f>+VLOOKUP(E119,Participants!$A$1:$F$1449,4,FALSE)</f>
        <v>AAC</v>
      </c>
      <c r="H119" s="120" t="str">
        <f>+VLOOKUP(E119,Participants!$A$1:$F$1449,5,FALSE)</f>
        <v>F</v>
      </c>
      <c r="I119" s="120">
        <f>+VLOOKUP(E119,Participants!$A$1:$F$1449,3,FALSE)</f>
        <v>3</v>
      </c>
      <c r="J119" s="120" t="str">
        <f>+VLOOKUP(E119,Participants!$A$1:$G$1449,7,FALSE)</f>
        <v>DEV2F</v>
      </c>
      <c r="K119" s="136">
        <f t="shared" si="1"/>
        <v>58</v>
      </c>
      <c r="L119" s="120"/>
    </row>
    <row r="120" spans="1:13" ht="17.100000000000001" customHeight="1">
      <c r="A120" s="228" t="s">
        <v>1318</v>
      </c>
      <c r="B120" s="229">
        <v>11</v>
      </c>
      <c r="C120" s="229">
        <v>43.66</v>
      </c>
      <c r="D120" s="229">
        <v>2</v>
      </c>
      <c r="E120" s="229">
        <v>747</v>
      </c>
      <c r="F120" s="230" t="str">
        <f>+VLOOKUP(E120,Participants!$A$1:$F$1449,2,FALSE)</f>
        <v>McKinley Walsh</v>
      </c>
      <c r="G120" s="230" t="str">
        <f>+VLOOKUP(E120,Participants!$A$1:$F$1449,4,FALSE)</f>
        <v>HTS</v>
      </c>
      <c r="H120" s="230" t="str">
        <f>+VLOOKUP(E120,Participants!$A$1:$F$1449,5,FALSE)</f>
        <v>F</v>
      </c>
      <c r="I120" s="230">
        <f>+VLOOKUP(E120,Participants!$A$1:$F$1449,3,FALSE)</f>
        <v>7</v>
      </c>
      <c r="J120" s="230" t="str">
        <f>+VLOOKUP(E120,Participants!$A$1:$G$1449,7,FALSE)</f>
        <v>VARSITY</v>
      </c>
      <c r="K120" s="136">
        <f t="shared" si="1"/>
        <v>59</v>
      </c>
      <c r="L120" s="230"/>
      <c r="M120" s="112" t="s">
        <v>1811</v>
      </c>
    </row>
    <row r="121" spans="1:13" ht="17.100000000000001" customHeight="1">
      <c r="A121" s="226" t="s">
        <v>1318</v>
      </c>
      <c r="B121" s="115">
        <v>10</v>
      </c>
      <c r="C121" s="115">
        <v>44.53</v>
      </c>
      <c r="D121" s="115">
        <v>3</v>
      </c>
      <c r="E121" s="115">
        <v>166</v>
      </c>
      <c r="F121" s="116" t="str">
        <f>+VLOOKUP(E121,Participants!$A$1:$F$1449,2,FALSE)</f>
        <v>Madelyn Vernon</v>
      </c>
      <c r="G121" s="116" t="str">
        <f>+VLOOKUP(E121,Participants!$A$1:$F$1449,4,FALSE)</f>
        <v>PHA</v>
      </c>
      <c r="H121" s="116" t="str">
        <f>+VLOOKUP(E121,Participants!$A$1:$F$1449,5,FALSE)</f>
        <v>F</v>
      </c>
      <c r="I121" s="116">
        <f>+VLOOKUP(E121,Participants!$A$1:$F$1449,3,FALSE)</f>
        <v>4</v>
      </c>
      <c r="J121" s="116" t="str">
        <f>+VLOOKUP(E121,Participants!$A$1:$G$1449,7,FALSE)</f>
        <v>DEV2F</v>
      </c>
      <c r="K121" s="136">
        <f t="shared" si="1"/>
        <v>60</v>
      </c>
      <c r="L121" s="116"/>
    </row>
    <row r="122" spans="1:13" ht="17.100000000000001" customHeight="1">
      <c r="A122" s="226" t="s">
        <v>1318</v>
      </c>
      <c r="B122" s="119">
        <v>15</v>
      </c>
      <c r="C122" s="119">
        <v>44.62</v>
      </c>
      <c r="D122" s="119">
        <v>1</v>
      </c>
      <c r="E122" s="119">
        <v>392</v>
      </c>
      <c r="F122" s="120" t="str">
        <f>+VLOOKUP(E122,Participants!$A$1:$F$1449,2,FALSE)</f>
        <v>Anna Matecki</v>
      </c>
      <c r="G122" s="120" t="str">
        <f>+VLOOKUP(E122,Participants!$A$1:$F$1449,4,FALSE)</f>
        <v>STL</v>
      </c>
      <c r="H122" s="120" t="str">
        <f>+VLOOKUP(E122,Participants!$A$1:$F$1449,5,FALSE)</f>
        <v>F</v>
      </c>
      <c r="I122" s="120">
        <f>+VLOOKUP(E122,Participants!$A$1:$F$1449,3,FALSE)</f>
        <v>4</v>
      </c>
      <c r="J122" s="120" t="str">
        <f>+VLOOKUP(E122,Participants!$A$1:$G$1449,7,FALSE)</f>
        <v>DEV2F</v>
      </c>
      <c r="K122" s="136">
        <f t="shared" si="1"/>
        <v>61</v>
      </c>
      <c r="L122" s="120"/>
    </row>
    <row r="123" spans="1:13" ht="17.100000000000001" customHeight="1">
      <c r="A123" s="226" t="s">
        <v>1318</v>
      </c>
      <c r="B123" s="115">
        <v>16</v>
      </c>
      <c r="C123" s="115">
        <v>44.83</v>
      </c>
      <c r="D123" s="115">
        <v>5</v>
      </c>
      <c r="E123" s="115">
        <v>971</v>
      </c>
      <c r="F123" s="116" t="str">
        <f>+VLOOKUP(E123,Participants!$A$1:$F$1449,2,FALSE)</f>
        <v>Anna Stickman</v>
      </c>
      <c r="G123" s="116" t="str">
        <f>+VLOOKUP(E123,Participants!$A$1:$F$1449,4,FALSE)</f>
        <v>PHL</v>
      </c>
      <c r="H123" s="116" t="str">
        <f>+VLOOKUP(E123,Participants!$A$1:$F$1449,5,FALSE)</f>
        <v>F</v>
      </c>
      <c r="I123" s="116">
        <f>+VLOOKUP(E123,Participants!$A$1:$F$1449,3,FALSE)</f>
        <v>4</v>
      </c>
      <c r="J123" s="116" t="str">
        <f>+VLOOKUP(E123,Participants!$A$1:$G$1449,7,FALSE)</f>
        <v>DEV2F</v>
      </c>
      <c r="K123" s="136">
        <f t="shared" si="1"/>
        <v>62</v>
      </c>
      <c r="L123" s="116"/>
    </row>
    <row r="124" spans="1:13" ht="17.100000000000001" customHeight="1">
      <c r="A124" s="226" t="s">
        <v>1318</v>
      </c>
      <c r="B124" s="119">
        <v>15</v>
      </c>
      <c r="C124" s="119">
        <v>44.88</v>
      </c>
      <c r="D124" s="119">
        <v>5</v>
      </c>
      <c r="E124" s="119">
        <v>30</v>
      </c>
      <c r="F124" s="120" t="str">
        <f>+VLOOKUP(E124,Participants!$A$1:$F$1449,2,FALSE)</f>
        <v>Stella Kunz</v>
      </c>
      <c r="G124" s="120" t="str">
        <f>+VLOOKUP(E124,Participants!$A$1:$F$1449,4,FALSE)</f>
        <v>BFS</v>
      </c>
      <c r="H124" s="120" t="str">
        <f>+VLOOKUP(E124,Participants!$A$1:$F$1449,5,FALSE)</f>
        <v>F</v>
      </c>
      <c r="I124" s="120">
        <f>+VLOOKUP(E124,Participants!$A$1:$F$1449,3,FALSE)</f>
        <v>4</v>
      </c>
      <c r="J124" s="120" t="str">
        <f>+VLOOKUP(E124,Participants!$A$1:$G$1449,7,FALSE)</f>
        <v>DEV2F</v>
      </c>
      <c r="K124" s="136">
        <f t="shared" si="1"/>
        <v>63</v>
      </c>
      <c r="L124" s="120"/>
    </row>
    <row r="125" spans="1:13" ht="17.100000000000001" customHeight="1">
      <c r="A125" s="226" t="s">
        <v>1318</v>
      </c>
      <c r="B125" s="119">
        <v>13</v>
      </c>
      <c r="C125" s="119">
        <v>45.05</v>
      </c>
      <c r="D125" s="119">
        <v>2</v>
      </c>
      <c r="E125" s="119">
        <v>1350</v>
      </c>
      <c r="F125" s="120" t="str">
        <f>+VLOOKUP(E125,Participants!$A$1:$F$1449,2,FALSE)</f>
        <v>Hope Herrmann</v>
      </c>
      <c r="G125" s="120" t="str">
        <f>+VLOOKUP(E125,Participants!$A$1:$F$1449,4,FALSE)</f>
        <v>JFK</v>
      </c>
      <c r="H125" s="120" t="str">
        <f>+VLOOKUP(E125,Participants!$A$1:$F$1449,5,FALSE)</f>
        <v>F</v>
      </c>
      <c r="I125" s="120">
        <f>+VLOOKUP(E125,Participants!$A$1:$F$1449,3,FALSE)</f>
        <v>3</v>
      </c>
      <c r="J125" s="120" t="str">
        <f>+VLOOKUP(E125,Participants!$A$1:$G$1449,7,FALSE)</f>
        <v>DEV2F</v>
      </c>
      <c r="K125" s="136">
        <f t="shared" si="1"/>
        <v>64</v>
      </c>
      <c r="L125" s="120"/>
    </row>
    <row r="126" spans="1:13" ht="17.100000000000001" customHeight="1">
      <c r="A126" s="226" t="s">
        <v>1318</v>
      </c>
      <c r="B126" s="119">
        <v>11</v>
      </c>
      <c r="C126" s="119">
        <v>45.32</v>
      </c>
      <c r="D126" s="119">
        <v>8</v>
      </c>
      <c r="E126" s="119">
        <v>1033</v>
      </c>
      <c r="F126" s="120" t="str">
        <f>+VLOOKUP(E126,Participants!$A$1:$F$1449,2,FALSE)</f>
        <v>Jane Berinowski</v>
      </c>
      <c r="G126" s="120" t="str">
        <f>+VLOOKUP(E126,Participants!$A$1:$F$1449,4,FALSE)</f>
        <v>JFK</v>
      </c>
      <c r="H126" s="120" t="str">
        <f>+VLOOKUP(E126,Participants!$A$1:$F$1449,5,FALSE)</f>
        <v>F</v>
      </c>
      <c r="I126" s="120">
        <f>+VLOOKUP(E126,Participants!$A$1:$F$1449,3,FALSE)</f>
        <v>3</v>
      </c>
      <c r="J126" s="120" t="str">
        <f>+VLOOKUP(E126,Participants!$A$1:$G$1449,7,FALSE)</f>
        <v>DEV2F</v>
      </c>
      <c r="K126" s="136">
        <f t="shared" si="1"/>
        <v>65</v>
      </c>
      <c r="L126" s="120"/>
    </row>
    <row r="127" spans="1:13" ht="17.100000000000001" customHeight="1">
      <c r="A127" s="226" t="s">
        <v>1318</v>
      </c>
      <c r="B127" s="115">
        <v>16</v>
      </c>
      <c r="C127" s="115">
        <v>45.83</v>
      </c>
      <c r="D127" s="115">
        <v>2</v>
      </c>
      <c r="E127" s="115">
        <v>840</v>
      </c>
      <c r="F127" s="116" t="str">
        <f>+VLOOKUP(E127,Participants!$A$1:$F$1449,2,FALSE)</f>
        <v>SHANNON SAWYER</v>
      </c>
      <c r="G127" s="116" t="str">
        <f>+VLOOKUP(E127,Participants!$A$1:$F$1449,4,FALSE)</f>
        <v>SYL</v>
      </c>
      <c r="H127" s="116" t="str">
        <f>+VLOOKUP(E127,Participants!$A$1:$F$1449,5,FALSE)</f>
        <v>F</v>
      </c>
      <c r="I127" s="116">
        <f>+VLOOKUP(E127,Participants!$A$1:$F$1449,3,FALSE)</f>
        <v>3</v>
      </c>
      <c r="J127" s="116" t="str">
        <f>+VLOOKUP(E127,Participants!$A$1:$G$1449,7,FALSE)</f>
        <v>DEV2F</v>
      </c>
      <c r="K127" s="136">
        <f t="shared" si="1"/>
        <v>66</v>
      </c>
      <c r="L127" s="116"/>
    </row>
    <row r="128" spans="1:13" ht="17.100000000000001" customHeight="1">
      <c r="A128" s="226" t="s">
        <v>1318</v>
      </c>
      <c r="B128" s="115">
        <v>14</v>
      </c>
      <c r="C128" s="115">
        <v>45.91</v>
      </c>
      <c r="D128" s="115">
        <v>6</v>
      </c>
      <c r="E128" s="115">
        <v>24</v>
      </c>
      <c r="F128" s="116" t="str">
        <f>+VLOOKUP(E128,Participants!$A$1:$F$1449,2,FALSE)</f>
        <v>Anna Lapinsky</v>
      </c>
      <c r="G128" s="116" t="str">
        <f>+VLOOKUP(E128,Participants!$A$1:$F$1449,4,FALSE)</f>
        <v>BFS</v>
      </c>
      <c r="H128" s="116" t="str">
        <f>+VLOOKUP(E128,Participants!$A$1:$F$1449,5,FALSE)</f>
        <v>F</v>
      </c>
      <c r="I128" s="116">
        <f>+VLOOKUP(E128,Participants!$A$1:$F$1449,3,FALSE)</f>
        <v>4</v>
      </c>
      <c r="J128" s="116" t="str">
        <f>+VLOOKUP(E128,Participants!$A$1:$G$1449,7,FALSE)</f>
        <v>DEV2F</v>
      </c>
      <c r="K128" s="136">
        <f t="shared" si="1"/>
        <v>67</v>
      </c>
      <c r="L128" s="116"/>
    </row>
    <row r="129" spans="1:12" ht="17.100000000000001" customHeight="1">
      <c r="A129" s="226" t="s">
        <v>1318</v>
      </c>
      <c r="B129" s="115">
        <v>12</v>
      </c>
      <c r="C129" s="115">
        <v>46.17</v>
      </c>
      <c r="D129" s="115">
        <v>3</v>
      </c>
      <c r="E129" s="115">
        <v>920</v>
      </c>
      <c r="F129" s="116" t="str">
        <f>+VLOOKUP(E129,Participants!$A$1:$F$1449,2,FALSE)</f>
        <v>Alaina Long</v>
      </c>
      <c r="G129" s="116" t="str">
        <f>+VLOOKUP(E129,Participants!$A$1:$F$1449,4,FALSE)</f>
        <v>BTA</v>
      </c>
      <c r="H129" s="116" t="str">
        <f>+VLOOKUP(E129,Participants!$A$1:$F$1449,5,FALSE)</f>
        <v>F</v>
      </c>
      <c r="I129" s="116">
        <f>+VLOOKUP(E129,Participants!$A$1:$F$1449,3,FALSE)</f>
        <v>3</v>
      </c>
      <c r="J129" s="116" t="str">
        <f>+VLOOKUP(E129,Participants!$A$1:$G$1449,7,FALSE)</f>
        <v>DEV2F</v>
      </c>
      <c r="K129" s="136">
        <f t="shared" si="1"/>
        <v>68</v>
      </c>
      <c r="L129" s="116"/>
    </row>
    <row r="130" spans="1:12" ht="17.100000000000001" customHeight="1">
      <c r="A130" s="226" t="s">
        <v>1318</v>
      </c>
      <c r="B130" s="119">
        <v>17</v>
      </c>
      <c r="C130" s="119">
        <v>46.38</v>
      </c>
      <c r="D130" s="119">
        <v>3</v>
      </c>
      <c r="E130" s="119">
        <v>980</v>
      </c>
      <c r="F130" s="120" t="str">
        <f>+VLOOKUP(E130,Participants!$A$1:$F$1449,2,FALSE)</f>
        <v>Lienna Bassano</v>
      </c>
      <c r="G130" s="120" t="str">
        <f>+VLOOKUP(E130,Participants!$A$1:$F$1449,4,FALSE)</f>
        <v>PHL</v>
      </c>
      <c r="H130" s="120" t="str">
        <f>+VLOOKUP(E130,Participants!$A$1:$F$1449,5,FALSE)</f>
        <v>F</v>
      </c>
      <c r="I130" s="120">
        <f>+VLOOKUP(E130,Participants!$A$1:$F$1449,3,FALSE)</f>
        <v>4</v>
      </c>
      <c r="J130" s="120" t="str">
        <f>+VLOOKUP(E130,Participants!$A$1:$G$1449,7,FALSE)</f>
        <v>DEV2F</v>
      </c>
      <c r="K130" s="136">
        <f t="shared" ref="K130:K136" si="2">K129+1</f>
        <v>69</v>
      </c>
      <c r="L130" s="120"/>
    </row>
    <row r="131" spans="1:12" ht="17.100000000000001" customHeight="1">
      <c r="A131" s="226" t="s">
        <v>1318</v>
      </c>
      <c r="B131" s="119">
        <v>13</v>
      </c>
      <c r="C131" s="119">
        <v>46.85</v>
      </c>
      <c r="D131" s="119">
        <v>6</v>
      </c>
      <c r="E131" s="119">
        <v>340</v>
      </c>
      <c r="F131" s="120" t="str">
        <f>+VLOOKUP(E131,Participants!$A$1:$F$1449,2,FALSE)</f>
        <v>Addison Eicher</v>
      </c>
      <c r="G131" s="120" t="str">
        <f>+VLOOKUP(E131,Participants!$A$1:$F$1449,4,FALSE)</f>
        <v>BCS</v>
      </c>
      <c r="H131" s="120" t="str">
        <f>+VLOOKUP(E131,Participants!$A$1:$F$1449,5,FALSE)</f>
        <v>F</v>
      </c>
      <c r="I131" s="120">
        <f>+VLOOKUP(E131,Participants!$A$1:$F$1449,3,FALSE)</f>
        <v>4</v>
      </c>
      <c r="J131" s="120" t="str">
        <f>+VLOOKUP(E131,Participants!$A$1:$G$1449,7,FALSE)</f>
        <v>DEV2F</v>
      </c>
      <c r="K131" s="136">
        <f t="shared" si="2"/>
        <v>70</v>
      </c>
      <c r="L131" s="120"/>
    </row>
    <row r="132" spans="1:12" ht="17.100000000000001" customHeight="1">
      <c r="A132" s="226" t="s">
        <v>1318</v>
      </c>
      <c r="B132" s="115">
        <v>12</v>
      </c>
      <c r="C132" s="115">
        <v>47.38</v>
      </c>
      <c r="D132" s="115">
        <v>2</v>
      </c>
      <c r="E132" s="115">
        <v>522</v>
      </c>
      <c r="F132" s="116" t="str">
        <f>+VLOOKUP(E132,Participants!$A$1:$F$1449,2,FALSE)</f>
        <v>Jennifer Wilson</v>
      </c>
      <c r="G132" s="116" t="str">
        <f>+VLOOKUP(E132,Participants!$A$1:$F$1449,4,FALSE)</f>
        <v>STM</v>
      </c>
      <c r="H132" s="116" t="str">
        <f>+VLOOKUP(E132,Participants!$A$1:$F$1449,5,FALSE)</f>
        <v>F</v>
      </c>
      <c r="I132" s="116">
        <f>+VLOOKUP(E132,Participants!$A$1:$F$1449,3,FALSE)</f>
        <v>3</v>
      </c>
      <c r="J132" s="116" t="str">
        <f>+VLOOKUP(E132,Participants!$A$1:$G$1449,7,FALSE)</f>
        <v>DEV2F</v>
      </c>
      <c r="K132" s="136">
        <f t="shared" si="2"/>
        <v>71</v>
      </c>
      <c r="L132" s="116"/>
    </row>
    <row r="133" spans="1:12" ht="17.100000000000001" customHeight="1">
      <c r="A133" s="226" t="s">
        <v>1318</v>
      </c>
      <c r="B133" s="115">
        <v>16</v>
      </c>
      <c r="C133" s="115">
        <v>48.21</v>
      </c>
      <c r="D133" s="115">
        <v>3</v>
      </c>
      <c r="E133" s="115">
        <v>979</v>
      </c>
      <c r="F133" s="116" t="str">
        <f>+VLOOKUP(E133,Participants!$A$1:$F$1449,2,FALSE)</f>
        <v>Kaia Clark</v>
      </c>
      <c r="G133" s="116" t="str">
        <f>+VLOOKUP(E133,Participants!$A$1:$F$1449,4,FALSE)</f>
        <v>PHL</v>
      </c>
      <c r="H133" s="116" t="str">
        <f>+VLOOKUP(E133,Participants!$A$1:$F$1449,5,FALSE)</f>
        <v>F</v>
      </c>
      <c r="I133" s="116">
        <f>+VLOOKUP(E133,Participants!$A$1:$F$1449,3,FALSE)</f>
        <v>3</v>
      </c>
      <c r="J133" s="116" t="str">
        <f>+VLOOKUP(E133,Participants!$A$1:$G$1449,7,FALSE)</f>
        <v>DEV2F</v>
      </c>
      <c r="K133" s="136">
        <f t="shared" si="2"/>
        <v>72</v>
      </c>
      <c r="L133" s="116"/>
    </row>
    <row r="134" spans="1:12" ht="17.100000000000001" customHeight="1">
      <c r="A134" s="226" t="s">
        <v>1318</v>
      </c>
      <c r="B134" s="115">
        <v>10</v>
      </c>
      <c r="C134" s="115">
        <v>51.86</v>
      </c>
      <c r="D134" s="115">
        <v>4</v>
      </c>
      <c r="E134" s="115">
        <v>409</v>
      </c>
      <c r="F134" s="116" t="str">
        <f>+VLOOKUP(E134,Participants!$A$1:$F$1449,2,FALSE)</f>
        <v>Lily O'Meara</v>
      </c>
      <c r="G134" s="116" t="str">
        <f>+VLOOKUP(E134,Participants!$A$1:$F$1449,4,FALSE)</f>
        <v>STL</v>
      </c>
      <c r="H134" s="116" t="str">
        <f>+VLOOKUP(E134,Participants!$A$1:$F$1449,5,FALSE)</f>
        <v>F</v>
      </c>
      <c r="I134" s="116">
        <f>+VLOOKUP(E134,Participants!$A$1:$F$1449,3,FALSE)</f>
        <v>3</v>
      </c>
      <c r="J134" s="116" t="str">
        <f>+VLOOKUP(E134,Participants!$A$1:$G$1449,7,FALSE)</f>
        <v>DEV2F</v>
      </c>
      <c r="K134" s="136">
        <f t="shared" si="2"/>
        <v>73</v>
      </c>
      <c r="L134" s="116"/>
    </row>
    <row r="135" spans="1:12" ht="17.100000000000001" customHeight="1">
      <c r="A135" s="226" t="s">
        <v>1318</v>
      </c>
      <c r="B135" s="115">
        <v>16</v>
      </c>
      <c r="C135" s="115">
        <v>53.99</v>
      </c>
      <c r="D135" s="115">
        <v>1</v>
      </c>
      <c r="E135" s="115">
        <v>984</v>
      </c>
      <c r="F135" s="116" t="str">
        <f>+VLOOKUP(E135,Participants!$A$1:$F$1449,2,FALSE)</f>
        <v>Nancy Rose Delien</v>
      </c>
      <c r="G135" s="116" t="str">
        <f>+VLOOKUP(E135,Participants!$A$1:$F$1449,4,FALSE)</f>
        <v>PHL</v>
      </c>
      <c r="H135" s="116" t="str">
        <f>+VLOOKUP(E135,Participants!$A$1:$F$1449,5,FALSE)</f>
        <v>F</v>
      </c>
      <c r="I135" s="116">
        <f>+VLOOKUP(E135,Participants!$A$1:$F$1449,3,FALSE)</f>
        <v>3</v>
      </c>
      <c r="J135" s="116" t="str">
        <f>+VLOOKUP(E135,Participants!$A$1:$G$1449,7,FALSE)</f>
        <v>DEV2F</v>
      </c>
      <c r="K135" s="136">
        <f t="shared" si="2"/>
        <v>74</v>
      </c>
      <c r="L135" s="116"/>
    </row>
    <row r="136" spans="1:12" ht="17.100000000000001" customHeight="1">
      <c r="A136" s="226" t="s">
        <v>1318</v>
      </c>
      <c r="B136" s="115">
        <v>16</v>
      </c>
      <c r="C136" s="115">
        <v>58.15</v>
      </c>
      <c r="D136" s="115">
        <v>8</v>
      </c>
      <c r="E136" s="115">
        <v>975</v>
      </c>
      <c r="F136" s="116" t="str">
        <f>+VLOOKUP(E136,Participants!$A$1:$F$1449,2,FALSE)</f>
        <v>Cate Ravenstahl</v>
      </c>
      <c r="G136" s="116" t="str">
        <f>+VLOOKUP(E136,Participants!$A$1:$F$1449,4,FALSE)</f>
        <v>PHL</v>
      </c>
      <c r="H136" s="116" t="str">
        <f>+VLOOKUP(E136,Participants!$A$1:$F$1449,5,FALSE)</f>
        <v>F</v>
      </c>
      <c r="I136" s="116">
        <f>+VLOOKUP(E136,Participants!$A$1:$F$1449,3,FALSE)</f>
        <v>4</v>
      </c>
      <c r="J136" s="116" t="str">
        <f>+VLOOKUP(E136,Participants!$A$1:$G$1449,7,FALSE)</f>
        <v>DEV2F</v>
      </c>
      <c r="K136" s="136">
        <f t="shared" si="2"/>
        <v>75</v>
      </c>
      <c r="L136" s="116"/>
    </row>
    <row r="138" spans="1:12" ht="17.100000000000001" customHeight="1">
      <c r="A138" s="233" t="s">
        <v>1318</v>
      </c>
      <c r="B138" s="181">
        <v>23</v>
      </c>
      <c r="C138" s="181">
        <v>36.75</v>
      </c>
      <c r="D138" s="181">
        <v>4</v>
      </c>
      <c r="E138" s="181">
        <v>113</v>
      </c>
      <c r="F138" s="182" t="str">
        <f>+VLOOKUP(E138,Participants!$A$1:$F$1449,2,FALSE)</f>
        <v>Declan McCullough</v>
      </c>
      <c r="G138" s="182" t="str">
        <f>+VLOOKUP(E138,Participants!$A$1:$F$1449,4,FALSE)</f>
        <v>JAM</v>
      </c>
      <c r="H138" s="182" t="str">
        <f>+VLOOKUP(E138,Participants!$A$1:$F$1449,5,FALSE)</f>
        <v>M</v>
      </c>
      <c r="I138" s="182">
        <f>+VLOOKUP(E138,Participants!$A$1:$F$1449,3,FALSE)</f>
        <v>2</v>
      </c>
      <c r="J138" s="182" t="str">
        <f>+VLOOKUP(E138,Participants!$A$1:$G$1449,7,FALSE)</f>
        <v>DEV1M</v>
      </c>
      <c r="K138" s="175">
        <f t="shared" ref="K138:K171" si="3">K137+1</f>
        <v>1</v>
      </c>
      <c r="L138" s="182"/>
    </row>
    <row r="139" spans="1:12" ht="17.100000000000001" customHeight="1">
      <c r="A139" s="233" t="s">
        <v>1318</v>
      </c>
      <c r="B139" s="174">
        <v>24</v>
      </c>
      <c r="C139" s="174">
        <v>37.090000000000003</v>
      </c>
      <c r="D139" s="174">
        <v>8</v>
      </c>
      <c r="E139" s="174">
        <v>1156</v>
      </c>
      <c r="F139" s="175" t="str">
        <f>+VLOOKUP(E139,Participants!$A$1:$F$1449,2,FALSE)</f>
        <v>Beau Peterson</v>
      </c>
      <c r="G139" s="175" t="str">
        <f>+VLOOKUP(E139,Participants!$A$1:$F$1449,4,FALSE)</f>
        <v>SRT</v>
      </c>
      <c r="H139" s="175" t="str">
        <f>+VLOOKUP(E139,Participants!$A$1:$F$1449,5,FALSE)</f>
        <v>M</v>
      </c>
      <c r="I139" s="175">
        <f>+VLOOKUP(E139,Participants!$A$1:$F$1449,3,FALSE)</f>
        <v>2</v>
      </c>
      <c r="J139" s="175" t="str">
        <f>+VLOOKUP(E139,Participants!$A$1:$G$1449,7,FALSE)</f>
        <v>DEV1M</v>
      </c>
      <c r="K139" s="175">
        <f t="shared" si="3"/>
        <v>2</v>
      </c>
      <c r="L139" s="175"/>
    </row>
    <row r="140" spans="1:12" ht="17.100000000000001" customHeight="1">
      <c r="A140" s="233" t="s">
        <v>1318</v>
      </c>
      <c r="B140" s="181">
        <v>23</v>
      </c>
      <c r="C140" s="181">
        <v>37.86</v>
      </c>
      <c r="D140" s="181">
        <v>6</v>
      </c>
      <c r="E140" s="181">
        <v>297</v>
      </c>
      <c r="F140" s="182" t="str">
        <f>+VLOOKUP(E140,Participants!$A$1:$F$1449,2,FALSE)</f>
        <v>Andrew Nadarajan</v>
      </c>
      <c r="G140" s="182" t="str">
        <f>+VLOOKUP(E140,Participants!$A$1:$F$1449,4,FALSE)</f>
        <v>DMA</v>
      </c>
      <c r="H140" s="182" t="str">
        <f>+VLOOKUP(E140,Participants!$A$1:$F$1449,5,FALSE)</f>
        <v>M</v>
      </c>
      <c r="I140" s="182">
        <f>+VLOOKUP(E140,Participants!$A$1:$F$1449,3,FALSE)</f>
        <v>1</v>
      </c>
      <c r="J140" s="182" t="str">
        <f>+VLOOKUP(E140,Participants!$A$1:$G$1449,7,FALSE)</f>
        <v>DEV1M</v>
      </c>
      <c r="K140" s="175">
        <f t="shared" si="3"/>
        <v>3</v>
      </c>
      <c r="L140" s="182"/>
    </row>
    <row r="141" spans="1:12" ht="17.100000000000001" customHeight="1">
      <c r="A141" s="233" t="s">
        <v>1318</v>
      </c>
      <c r="B141" s="174">
        <v>24</v>
      </c>
      <c r="C141" s="174">
        <v>38.340000000000003</v>
      </c>
      <c r="D141" s="174">
        <v>5</v>
      </c>
      <c r="E141" s="174">
        <v>1038</v>
      </c>
      <c r="F141" s="175" t="str">
        <f>+VLOOKUP(E141,Participants!$A$1:$F$1449,2,FALSE)</f>
        <v>Alex Startare</v>
      </c>
      <c r="G141" s="175" t="str">
        <f>+VLOOKUP(E141,Participants!$A$1:$F$1449,4,FALSE)</f>
        <v>JFK</v>
      </c>
      <c r="H141" s="175" t="str">
        <f>+VLOOKUP(E141,Participants!$A$1:$F$1449,5,FALSE)</f>
        <v>M</v>
      </c>
      <c r="I141" s="175">
        <f>+VLOOKUP(E141,Participants!$A$1:$F$1449,3,FALSE)</f>
        <v>2</v>
      </c>
      <c r="J141" s="175" t="str">
        <f>+VLOOKUP(E141,Participants!$A$1:$G$1449,7,FALSE)</f>
        <v>DEV1M</v>
      </c>
      <c r="K141" s="175">
        <f t="shared" si="3"/>
        <v>4</v>
      </c>
      <c r="L141" s="175"/>
    </row>
    <row r="142" spans="1:12" ht="17.100000000000001" customHeight="1">
      <c r="A142" s="233" t="s">
        <v>1318</v>
      </c>
      <c r="B142" s="181">
        <v>23</v>
      </c>
      <c r="C142" s="181">
        <v>38.630000000000003</v>
      </c>
      <c r="D142" s="181">
        <v>5</v>
      </c>
      <c r="E142" s="181">
        <v>1</v>
      </c>
      <c r="F142" s="182" t="str">
        <f>+VLOOKUP(E142,Participants!$A$1:$F$1449,2,FALSE)</f>
        <v>Gavin Walter</v>
      </c>
      <c r="G142" s="182" t="str">
        <f>+VLOOKUP(E142,Participants!$A$1:$F$1449,4,FALSE)</f>
        <v>BFS</v>
      </c>
      <c r="H142" s="182" t="str">
        <f>+VLOOKUP(E142,Participants!$A$1:$F$1449,5,FALSE)</f>
        <v>M</v>
      </c>
      <c r="I142" s="182">
        <f>+VLOOKUP(E142,Participants!$A$1:$F$1449,3,FALSE)</f>
        <v>2</v>
      </c>
      <c r="J142" s="182" t="str">
        <f>+VLOOKUP(E142,Participants!$A$1:$G$1449,7,FALSE)</f>
        <v>DEV1M</v>
      </c>
      <c r="K142" s="175">
        <f t="shared" si="3"/>
        <v>5</v>
      </c>
      <c r="L142" s="182"/>
    </row>
    <row r="143" spans="1:12" ht="17.100000000000001" customHeight="1">
      <c r="A143" s="233" t="s">
        <v>1318</v>
      </c>
      <c r="B143" s="174">
        <v>22</v>
      </c>
      <c r="C143" s="174">
        <v>39.57</v>
      </c>
      <c r="D143" s="174">
        <v>2</v>
      </c>
      <c r="E143" s="174">
        <v>436</v>
      </c>
      <c r="F143" s="175" t="str">
        <f>+VLOOKUP(E143,Participants!$A$1:$F$1449,2,FALSE)</f>
        <v>Liam Ginsburg</v>
      </c>
      <c r="G143" s="175" t="str">
        <f>+VLOOKUP(E143,Participants!$A$1:$F$1449,4,FALSE)</f>
        <v>STL</v>
      </c>
      <c r="H143" s="175" t="str">
        <f>+VLOOKUP(E143,Participants!$A$1:$F$1449,5,FALSE)</f>
        <v>M</v>
      </c>
      <c r="I143" s="175">
        <f>+VLOOKUP(E143,Participants!$A$1:$F$1449,3,FALSE)</f>
        <v>1</v>
      </c>
      <c r="J143" s="175" t="str">
        <f>+VLOOKUP(E143,Participants!$A$1:$G$1449,7,FALSE)</f>
        <v>DEV1M</v>
      </c>
      <c r="K143" s="175">
        <f t="shared" si="3"/>
        <v>6</v>
      </c>
      <c r="L143" s="175"/>
    </row>
    <row r="144" spans="1:12" ht="17.100000000000001" customHeight="1">
      <c r="A144" s="233" t="s">
        <v>1318</v>
      </c>
      <c r="B144" s="174">
        <v>22</v>
      </c>
      <c r="C144" s="174">
        <v>39.799999999999997</v>
      </c>
      <c r="D144" s="174">
        <v>3</v>
      </c>
      <c r="E144" s="174">
        <v>891</v>
      </c>
      <c r="F144" s="175" t="str">
        <f>+VLOOKUP(E144,Participants!$A$1:$F$1449,2,FALSE)</f>
        <v>Jaden Acie</v>
      </c>
      <c r="G144" s="175" t="str">
        <f>+VLOOKUP(E144,Participants!$A$1:$F$1449,4,FALSE)</f>
        <v>MOSS</v>
      </c>
      <c r="H144" s="175" t="str">
        <f>+VLOOKUP(E144,Participants!$A$1:$F$1449,5,FALSE)</f>
        <v>M</v>
      </c>
      <c r="I144" s="175">
        <f>+VLOOKUP(E144,Participants!$A$1:$F$1449,3,FALSE)</f>
        <v>1</v>
      </c>
      <c r="J144" s="175" t="str">
        <f>+VLOOKUP(E144,Participants!$A$1:$G$1449,7,FALSE)</f>
        <v>DEV1M</v>
      </c>
      <c r="K144" s="175">
        <f t="shared" si="3"/>
        <v>7</v>
      </c>
      <c r="L144" s="175"/>
    </row>
    <row r="145" spans="1:12" ht="17.100000000000001" customHeight="1">
      <c r="A145" s="233" t="s">
        <v>1318</v>
      </c>
      <c r="B145" s="174">
        <v>24</v>
      </c>
      <c r="C145" s="174">
        <v>39.93</v>
      </c>
      <c r="D145" s="174">
        <v>4</v>
      </c>
      <c r="E145" s="174">
        <v>562</v>
      </c>
      <c r="F145" s="175" t="str">
        <f>+VLOOKUP(E145,Participants!$A$1:$F$1449,2,FALSE)</f>
        <v>Roshan Senthilkumar</v>
      </c>
      <c r="G145" s="175" t="str">
        <f>+VLOOKUP(E145,Participants!$A$1:$F$1449,4,FALSE)</f>
        <v>STM</v>
      </c>
      <c r="H145" s="175" t="str">
        <f>+VLOOKUP(E145,Participants!$A$1:$F$1449,5,FALSE)</f>
        <v>M</v>
      </c>
      <c r="I145" s="175">
        <f>+VLOOKUP(E145,Participants!$A$1:$F$1449,3,FALSE)</f>
        <v>2</v>
      </c>
      <c r="J145" s="175" t="str">
        <f>+VLOOKUP(E145,Participants!$A$1:$G$1449,7,FALSE)</f>
        <v>DEV1M</v>
      </c>
      <c r="K145" s="175">
        <f t="shared" si="3"/>
        <v>8</v>
      </c>
      <c r="L145" s="175"/>
    </row>
    <row r="146" spans="1:12" ht="17.100000000000001" customHeight="1">
      <c r="A146" s="234" t="s">
        <v>1318</v>
      </c>
      <c r="B146" s="165">
        <v>24</v>
      </c>
      <c r="C146" s="165">
        <v>40.03</v>
      </c>
      <c r="D146" s="165">
        <v>6</v>
      </c>
      <c r="E146" s="165">
        <v>1163</v>
      </c>
      <c r="F146" s="166" t="str">
        <f>+VLOOKUP(E146,Participants!$A$1:$F$1449,2,FALSE)</f>
        <v>Liam Lawson</v>
      </c>
      <c r="G146" s="166" t="str">
        <f>+VLOOKUP(E146,Participants!$A$1:$F$1449,4,FALSE)</f>
        <v>SRT</v>
      </c>
      <c r="H146" s="166" t="str">
        <f>+VLOOKUP(E146,Participants!$A$1:$F$1449,5,FALSE)</f>
        <v>M</v>
      </c>
      <c r="I146" s="166">
        <f>+VLOOKUP(E146,Participants!$A$1:$F$1449,3,FALSE)</f>
        <v>2</v>
      </c>
      <c r="J146" s="166" t="str">
        <f>+VLOOKUP(E146,Participants!$A$1:$G$1449,7,FALSE)</f>
        <v>DEV1M</v>
      </c>
      <c r="K146" s="175">
        <f t="shared" si="3"/>
        <v>9</v>
      </c>
      <c r="L146" s="166"/>
    </row>
    <row r="147" spans="1:12" ht="17.100000000000001" customHeight="1">
      <c r="A147" s="234" t="s">
        <v>1318</v>
      </c>
      <c r="B147" s="158">
        <v>25</v>
      </c>
      <c r="C147" s="158">
        <v>40.57</v>
      </c>
      <c r="D147" s="158">
        <v>3</v>
      </c>
      <c r="E147" s="158">
        <v>1289</v>
      </c>
      <c r="F147" s="159" t="str">
        <f>+VLOOKUP(E147,Participants!$A$1:$F$1449,2,FALSE)</f>
        <v>Sammy Crawford</v>
      </c>
      <c r="G147" s="159" t="str">
        <f>+VLOOKUP(E147,Participants!$A$1:$F$1449,4,FALSE)</f>
        <v>ECS</v>
      </c>
      <c r="H147" s="159" t="str">
        <f>+VLOOKUP(E147,Participants!$A$1:$F$1449,5,FALSE)</f>
        <v>M</v>
      </c>
      <c r="I147" s="159">
        <f>+VLOOKUP(E147,Participants!$A$1:$F$1449,3,FALSE)</f>
        <v>2</v>
      </c>
      <c r="J147" s="159" t="str">
        <f>+VLOOKUP(E147,Participants!$A$1:$G$1449,7,FALSE)</f>
        <v>DEV1M</v>
      </c>
      <c r="K147" s="175">
        <f t="shared" si="3"/>
        <v>10</v>
      </c>
      <c r="L147" s="159"/>
    </row>
    <row r="148" spans="1:12" ht="17.100000000000001" customHeight="1">
      <c r="A148" s="234" t="s">
        <v>1318</v>
      </c>
      <c r="B148" s="165">
        <v>22</v>
      </c>
      <c r="C148" s="165">
        <v>41.19</v>
      </c>
      <c r="D148" s="165">
        <v>1</v>
      </c>
      <c r="E148" s="165">
        <v>1046</v>
      </c>
      <c r="F148" s="166" t="str">
        <f>+VLOOKUP(E148,Participants!$A$1:$F$1449,2,FALSE)</f>
        <v>Mark Johnson</v>
      </c>
      <c r="G148" s="166" t="str">
        <f>+VLOOKUP(E148,Participants!$A$1:$F$1449,4,FALSE)</f>
        <v>JFK</v>
      </c>
      <c r="H148" s="166" t="str">
        <f>+VLOOKUP(E148,Participants!$A$1:$F$1449,5,FALSE)</f>
        <v>M</v>
      </c>
      <c r="I148" s="166">
        <f>+VLOOKUP(E148,Participants!$A$1:$F$1449,3,FALSE)</f>
        <v>1</v>
      </c>
      <c r="J148" s="166" t="str">
        <f>+VLOOKUP(E148,Participants!$A$1:$G$1449,7,FALSE)</f>
        <v>DEV1M</v>
      </c>
      <c r="K148" s="175">
        <f t="shared" si="3"/>
        <v>11</v>
      </c>
      <c r="L148" s="166"/>
    </row>
    <row r="149" spans="1:12" ht="17.100000000000001" customHeight="1">
      <c r="A149" s="234" t="s">
        <v>1318</v>
      </c>
      <c r="B149" s="165">
        <v>22</v>
      </c>
      <c r="C149" s="165">
        <v>41.64</v>
      </c>
      <c r="D149" s="165">
        <v>5</v>
      </c>
      <c r="E149" s="165">
        <v>429</v>
      </c>
      <c r="F149" s="166" t="str">
        <f>+VLOOKUP(E149,Participants!$A$1:$F$1449,2,FALSE)</f>
        <v>Ilya Belldina</v>
      </c>
      <c r="G149" s="166" t="str">
        <f>+VLOOKUP(E149,Participants!$A$1:$F$1449,4,FALSE)</f>
        <v>STL</v>
      </c>
      <c r="H149" s="166" t="str">
        <f>+VLOOKUP(E149,Participants!$A$1:$F$1449,5,FALSE)</f>
        <v>M</v>
      </c>
      <c r="I149" s="166">
        <f>+VLOOKUP(E149,Participants!$A$1:$F$1449,3,FALSE)</f>
        <v>1</v>
      </c>
      <c r="J149" s="166" t="str">
        <f>+VLOOKUP(E149,Participants!$A$1:$G$1449,7,FALSE)</f>
        <v>DEV1M</v>
      </c>
      <c r="K149" s="175">
        <f t="shared" si="3"/>
        <v>12</v>
      </c>
      <c r="L149" s="166"/>
    </row>
    <row r="150" spans="1:12" ht="17.100000000000001" customHeight="1">
      <c r="A150" s="234" t="s">
        <v>1318</v>
      </c>
      <c r="B150" s="158">
        <v>25</v>
      </c>
      <c r="C150" s="158">
        <v>41.95</v>
      </c>
      <c r="D150" s="158">
        <v>1</v>
      </c>
      <c r="E150" s="158">
        <v>1290</v>
      </c>
      <c r="F150" s="159" t="str">
        <f>+VLOOKUP(E150,Participants!$A$1:$F$1449,2,FALSE)</f>
        <v>Asher Eckel</v>
      </c>
      <c r="G150" s="159" t="str">
        <f>+VLOOKUP(E150,Participants!$A$1:$F$1449,4,FALSE)</f>
        <v>ECS</v>
      </c>
      <c r="H150" s="159" t="str">
        <f>+VLOOKUP(E150,Participants!$A$1:$F$1449,5,FALSE)</f>
        <v>M</v>
      </c>
      <c r="I150" s="159">
        <f>+VLOOKUP(E150,Participants!$A$1:$F$1449,3,FALSE)</f>
        <v>2</v>
      </c>
      <c r="J150" s="159" t="str">
        <f>+VLOOKUP(E150,Participants!$A$1:$G$1449,7,FALSE)</f>
        <v>DEV1M</v>
      </c>
      <c r="K150" s="175">
        <f t="shared" si="3"/>
        <v>13</v>
      </c>
      <c r="L150" s="159"/>
    </row>
    <row r="151" spans="1:12" ht="17.100000000000001" customHeight="1">
      <c r="A151" s="234" t="s">
        <v>1318</v>
      </c>
      <c r="B151" s="158">
        <v>25</v>
      </c>
      <c r="C151" s="158">
        <v>42.12</v>
      </c>
      <c r="D151" s="158">
        <v>2</v>
      </c>
      <c r="E151" s="158">
        <v>1329</v>
      </c>
      <c r="F151" s="159" t="str">
        <f>+VLOOKUP(E151,Participants!$A$1:$F$1449,2,FALSE)</f>
        <v>Michael Manion</v>
      </c>
      <c r="G151" s="159" t="str">
        <f>+VLOOKUP(E151,Participants!$A$1:$F$1449,4,FALSE)</f>
        <v>ECS</v>
      </c>
      <c r="H151" s="159" t="str">
        <f>+VLOOKUP(E151,Participants!$A$1:$F$1449,5,FALSE)</f>
        <v>M</v>
      </c>
      <c r="I151" s="159">
        <f>+VLOOKUP(E151,Participants!$A$1:$F$1449,3,FALSE)</f>
        <v>2</v>
      </c>
      <c r="J151" s="159" t="str">
        <f>+VLOOKUP(E151,Participants!$A$1:$G$1449,7,FALSE)</f>
        <v>DEV1M</v>
      </c>
      <c r="K151" s="175">
        <f t="shared" si="3"/>
        <v>14</v>
      </c>
      <c r="L151" s="159"/>
    </row>
    <row r="152" spans="1:12" ht="17.100000000000001" customHeight="1">
      <c r="A152" s="234" t="s">
        <v>1318</v>
      </c>
      <c r="B152" s="158">
        <v>23</v>
      </c>
      <c r="C152" s="158">
        <v>42.44</v>
      </c>
      <c r="D152" s="158">
        <v>7</v>
      </c>
      <c r="E152" s="158">
        <v>205</v>
      </c>
      <c r="F152" s="159" t="str">
        <f>+VLOOKUP(E152,Participants!$A$1:$F$1449,2,FALSE)</f>
        <v>Avery McKoy</v>
      </c>
      <c r="G152" s="159" t="str">
        <f>+VLOOKUP(E152,Participants!$A$1:$F$1449,4,FALSE)</f>
        <v>CDT</v>
      </c>
      <c r="H152" s="159" t="str">
        <f>+VLOOKUP(E152,Participants!$A$1:$F$1449,5,FALSE)</f>
        <v>M</v>
      </c>
      <c r="I152" s="159">
        <f>+VLOOKUP(E152,Participants!$A$1:$F$1449,3,FALSE)</f>
        <v>2</v>
      </c>
      <c r="J152" s="159" t="str">
        <f>+VLOOKUP(E152,Participants!$A$1:$G$1449,7,FALSE)</f>
        <v>DEV1M</v>
      </c>
      <c r="K152" s="175">
        <f t="shared" si="3"/>
        <v>15</v>
      </c>
      <c r="L152" s="159"/>
    </row>
    <row r="153" spans="1:12" ht="17.100000000000001" customHeight="1">
      <c r="A153" s="234" t="s">
        <v>1318</v>
      </c>
      <c r="B153" s="165">
        <v>24</v>
      </c>
      <c r="C153" s="165">
        <v>43.01</v>
      </c>
      <c r="D153" s="165">
        <v>7</v>
      </c>
      <c r="E153" s="165">
        <v>1343</v>
      </c>
      <c r="F153" s="166" t="str">
        <f>+VLOOKUP(E153,Participants!$A$1:$F$1449,2,FALSE)</f>
        <v>Wesley Black</v>
      </c>
      <c r="G153" s="166" t="str">
        <f>+VLOOKUP(E153,Participants!$A$1:$F$1449,4,FALSE)</f>
        <v>ECS</v>
      </c>
      <c r="H153" s="166" t="str">
        <f>+VLOOKUP(E153,Participants!$A$1:$F$1449,5,FALSE)</f>
        <v>M</v>
      </c>
      <c r="I153" s="166">
        <f>+VLOOKUP(E153,Participants!$A$1:$F$1449,3,FALSE)</f>
        <v>2</v>
      </c>
      <c r="J153" s="166" t="str">
        <f>+VLOOKUP(E153,Participants!$A$1:$G$1449,7,FALSE)</f>
        <v>DEV1M</v>
      </c>
      <c r="K153" s="175">
        <f t="shared" si="3"/>
        <v>16</v>
      </c>
      <c r="L153" s="166"/>
    </row>
    <row r="154" spans="1:12" ht="17.100000000000001" customHeight="1">
      <c r="A154" s="234" t="s">
        <v>1318</v>
      </c>
      <c r="B154" s="158">
        <v>23</v>
      </c>
      <c r="C154" s="158">
        <v>43.02</v>
      </c>
      <c r="D154" s="158">
        <v>1</v>
      </c>
      <c r="E154" s="158">
        <v>964</v>
      </c>
      <c r="F154" s="159" t="str">
        <f>+VLOOKUP(E154,Participants!$A$1:$F$1449,2,FALSE)</f>
        <v>Isaiah Thomas</v>
      </c>
      <c r="G154" s="159" t="str">
        <f>+VLOOKUP(E154,Participants!$A$1:$F$1449,4,FALSE)</f>
        <v>BTA</v>
      </c>
      <c r="H154" s="159" t="str">
        <f>+VLOOKUP(E154,Participants!$A$1:$F$1449,5,FALSE)</f>
        <v>M</v>
      </c>
      <c r="I154" s="159">
        <f>+VLOOKUP(E154,Participants!$A$1:$F$1449,3,FALSE)</f>
        <v>2</v>
      </c>
      <c r="J154" s="159" t="str">
        <f>+VLOOKUP(E154,Participants!$A$1:$G$1449,7,FALSE)</f>
        <v>DEV1M</v>
      </c>
      <c r="K154" s="175">
        <f t="shared" si="3"/>
        <v>17</v>
      </c>
      <c r="L154" s="159"/>
    </row>
    <row r="155" spans="1:12" ht="17.100000000000001" customHeight="1">
      <c r="A155" s="234" t="s">
        <v>1318</v>
      </c>
      <c r="B155" s="158">
        <v>21</v>
      </c>
      <c r="C155" s="158">
        <v>43.04</v>
      </c>
      <c r="D155" s="158">
        <v>7</v>
      </c>
      <c r="E155" s="158">
        <v>210</v>
      </c>
      <c r="F155" s="159" t="str">
        <f>+VLOOKUP(E155,Participants!$A$1:$F$1449,2,FALSE)</f>
        <v>Joseph McCarthy</v>
      </c>
      <c r="G155" s="159" t="str">
        <f>+VLOOKUP(E155,Participants!$A$1:$F$1449,4,FALSE)</f>
        <v>CDT</v>
      </c>
      <c r="H155" s="159" t="str">
        <f>+VLOOKUP(E155,Participants!$A$1:$F$1449,5,FALSE)</f>
        <v>M</v>
      </c>
      <c r="I155" s="159">
        <f>+VLOOKUP(E155,Participants!$A$1:$F$1449,3,FALSE)</f>
        <v>1</v>
      </c>
      <c r="J155" s="159" t="str">
        <f>+VLOOKUP(E155,Participants!$A$1:$G$1449,7,FALSE)</f>
        <v>DEV1M</v>
      </c>
      <c r="K155" s="175">
        <f t="shared" si="3"/>
        <v>18</v>
      </c>
      <c r="L155" s="159"/>
    </row>
    <row r="156" spans="1:12" ht="17.100000000000001" customHeight="1">
      <c r="A156" s="234" t="s">
        <v>1318</v>
      </c>
      <c r="B156" s="165">
        <v>24</v>
      </c>
      <c r="C156" s="165">
        <v>43.29</v>
      </c>
      <c r="D156" s="165">
        <v>3</v>
      </c>
      <c r="E156" s="165">
        <v>852</v>
      </c>
      <c r="F156" s="166" t="str">
        <f>+VLOOKUP(E156,Participants!$A$1:$F$1449,2,FALSE)</f>
        <v>MAX LORENTZ</v>
      </c>
      <c r="G156" s="166" t="str">
        <f>+VLOOKUP(E156,Participants!$A$1:$F$1449,4,FALSE)</f>
        <v>SYL</v>
      </c>
      <c r="H156" s="166" t="str">
        <f>+VLOOKUP(E156,Participants!$A$1:$F$1449,5,FALSE)</f>
        <v>M</v>
      </c>
      <c r="I156" s="166">
        <f>+VLOOKUP(E156,Participants!$A$1:$F$1449,3,FALSE)</f>
        <v>2</v>
      </c>
      <c r="J156" s="166" t="str">
        <f>+VLOOKUP(E156,Participants!$A$1:$G$1449,7,FALSE)</f>
        <v>DEV1M</v>
      </c>
      <c r="K156" s="175">
        <f t="shared" si="3"/>
        <v>19</v>
      </c>
      <c r="L156" s="166"/>
    </row>
    <row r="157" spans="1:12" ht="17.100000000000001" customHeight="1">
      <c r="A157" s="234" t="s">
        <v>1318</v>
      </c>
      <c r="B157" s="158">
        <v>21</v>
      </c>
      <c r="C157" s="158">
        <v>43.4</v>
      </c>
      <c r="D157" s="158">
        <v>5</v>
      </c>
      <c r="E157" s="158">
        <v>853</v>
      </c>
      <c r="F157" s="159" t="str">
        <f>+VLOOKUP(E157,Participants!$A$1:$F$1449,2,FALSE)</f>
        <v>WILL LORENTZ</v>
      </c>
      <c r="G157" s="159" t="str">
        <f>+VLOOKUP(E157,Participants!$A$1:$F$1449,4,FALSE)</f>
        <v>SYL</v>
      </c>
      <c r="H157" s="159" t="str">
        <f>+VLOOKUP(E157,Participants!$A$1:$F$1449,5,FALSE)</f>
        <v>M</v>
      </c>
      <c r="I157" s="159">
        <f>+VLOOKUP(E157,Participants!$A$1:$F$1449,3,FALSE)</f>
        <v>0</v>
      </c>
      <c r="J157" s="159" t="str">
        <f>+VLOOKUP(E157,Participants!$A$1:$G$1449,7,FALSE)</f>
        <v>DEV1M</v>
      </c>
      <c r="K157" s="175">
        <f t="shared" si="3"/>
        <v>20</v>
      </c>
      <c r="L157" s="159"/>
    </row>
    <row r="158" spans="1:12" ht="17.100000000000001" customHeight="1">
      <c r="A158" s="234" t="s">
        <v>1318</v>
      </c>
      <c r="B158" s="158">
        <v>25</v>
      </c>
      <c r="C158" s="158">
        <v>44.71</v>
      </c>
      <c r="D158" s="158">
        <v>4</v>
      </c>
      <c r="E158" s="158">
        <v>1337</v>
      </c>
      <c r="F158" s="159" t="str">
        <f>+VLOOKUP(E158,Participants!$A$1:$F$1449,2,FALSE)</f>
        <v>Mason Shaffer</v>
      </c>
      <c r="G158" s="159" t="str">
        <f>+VLOOKUP(E158,Participants!$A$1:$F$1449,4,FALSE)</f>
        <v>ECS</v>
      </c>
      <c r="H158" s="159" t="str">
        <f>+VLOOKUP(E158,Participants!$A$1:$F$1449,5,FALSE)</f>
        <v>M</v>
      </c>
      <c r="I158" s="159">
        <f>+VLOOKUP(E158,Participants!$A$1:$F$1449,3,FALSE)</f>
        <v>2</v>
      </c>
      <c r="J158" s="159" t="str">
        <f>+VLOOKUP(E158,Participants!$A$1:$G$1449,7,FALSE)</f>
        <v>DEV1M</v>
      </c>
      <c r="K158" s="175">
        <f t="shared" si="3"/>
        <v>21</v>
      </c>
      <c r="L158" s="159"/>
    </row>
    <row r="159" spans="1:12" ht="17.100000000000001" customHeight="1">
      <c r="A159" s="234" t="s">
        <v>1318</v>
      </c>
      <c r="B159" s="165">
        <v>24</v>
      </c>
      <c r="C159" s="165">
        <v>45.89</v>
      </c>
      <c r="D159" s="165">
        <v>1</v>
      </c>
      <c r="E159" s="165">
        <v>1159</v>
      </c>
      <c r="F159" s="166" t="str">
        <f>+VLOOKUP(E159,Participants!$A$1:$F$1449,2,FALSE)</f>
        <v>Evan Tulenko</v>
      </c>
      <c r="G159" s="166" t="str">
        <f>+VLOOKUP(E159,Participants!$A$1:$F$1449,4,FALSE)</f>
        <v>SRT</v>
      </c>
      <c r="H159" s="166" t="str">
        <f>+VLOOKUP(E159,Participants!$A$1:$F$1449,5,FALSE)</f>
        <v>M</v>
      </c>
      <c r="I159" s="166">
        <f>+VLOOKUP(E159,Participants!$A$1:$F$1449,3,FALSE)</f>
        <v>2</v>
      </c>
      <c r="J159" s="166" t="str">
        <f>+VLOOKUP(E159,Participants!$A$1:$G$1449,7,FALSE)</f>
        <v>DEV1M</v>
      </c>
      <c r="K159" s="175">
        <f t="shared" si="3"/>
        <v>22</v>
      </c>
      <c r="L159" s="166"/>
    </row>
    <row r="160" spans="1:12" ht="17.100000000000001" customHeight="1">
      <c r="A160" s="234" t="s">
        <v>1318</v>
      </c>
      <c r="B160" s="158">
        <v>23</v>
      </c>
      <c r="C160" s="158">
        <v>46.38</v>
      </c>
      <c r="D160" s="158">
        <v>8</v>
      </c>
      <c r="E160" s="158">
        <v>1171</v>
      </c>
      <c r="F160" s="159" t="str">
        <f>+VLOOKUP(E160,Participants!$A$1:$F$1449,2,FALSE)</f>
        <v>Sam Dumblosky</v>
      </c>
      <c r="G160" s="159" t="str">
        <f>+VLOOKUP(E160,Participants!$A$1:$F$1449,4,FALSE)</f>
        <v>SRT</v>
      </c>
      <c r="H160" s="159" t="str">
        <f>+VLOOKUP(E160,Participants!$A$1:$F$1449,5,FALSE)</f>
        <v>M</v>
      </c>
      <c r="I160" s="159">
        <f>+VLOOKUP(E160,Participants!$A$1:$F$1449,3,FALSE)</f>
        <v>2</v>
      </c>
      <c r="J160" s="159" t="str">
        <f>+VLOOKUP(E160,Participants!$A$1:$G$1449,7,FALSE)</f>
        <v>DEV1M</v>
      </c>
      <c r="K160" s="175">
        <f t="shared" si="3"/>
        <v>23</v>
      </c>
      <c r="L160" s="159"/>
    </row>
    <row r="161" spans="1:12" ht="17.100000000000001" customHeight="1">
      <c r="A161" s="234" t="s">
        <v>1318</v>
      </c>
      <c r="B161" s="165">
        <v>22</v>
      </c>
      <c r="C161" s="165">
        <v>46.39</v>
      </c>
      <c r="D161" s="165">
        <v>6</v>
      </c>
      <c r="E161" s="165">
        <v>1160</v>
      </c>
      <c r="F161" s="166" t="str">
        <f>+VLOOKUP(E161,Participants!$A$1:$F$1449,2,FALSE)</f>
        <v>Hunter Peterson</v>
      </c>
      <c r="G161" s="166" t="str">
        <f>+VLOOKUP(E161,Participants!$A$1:$F$1449,4,FALSE)</f>
        <v>SRT</v>
      </c>
      <c r="H161" s="166" t="str">
        <f>+VLOOKUP(E161,Participants!$A$1:$F$1449,5,FALSE)</f>
        <v>M</v>
      </c>
      <c r="I161" s="166">
        <f>+VLOOKUP(E161,Participants!$A$1:$F$1449,3,FALSE)</f>
        <v>1</v>
      </c>
      <c r="J161" s="166" t="str">
        <f>+VLOOKUP(E161,Participants!$A$1:$G$1449,7,FALSE)</f>
        <v>DEV1M</v>
      </c>
      <c r="K161" s="175">
        <f t="shared" si="3"/>
        <v>24</v>
      </c>
      <c r="L161" s="166"/>
    </row>
    <row r="162" spans="1:12" ht="17.100000000000001" customHeight="1">
      <c r="A162" s="234" t="s">
        <v>1318</v>
      </c>
      <c r="B162" s="165">
        <v>22</v>
      </c>
      <c r="C162" s="165">
        <v>46.51</v>
      </c>
      <c r="D162" s="165">
        <v>7</v>
      </c>
      <c r="E162" s="165">
        <v>1162</v>
      </c>
      <c r="F162" s="166" t="str">
        <f>+VLOOKUP(E162,Participants!$A$1:$F$1449,2,FALSE)</f>
        <v>Kellan Logan</v>
      </c>
      <c r="G162" s="166" t="str">
        <f>+VLOOKUP(E162,Participants!$A$1:$F$1449,4,FALSE)</f>
        <v>SRT</v>
      </c>
      <c r="H162" s="166" t="str">
        <f>+VLOOKUP(E162,Participants!$A$1:$F$1449,5,FALSE)</f>
        <v>M</v>
      </c>
      <c r="I162" s="166">
        <f>+VLOOKUP(E162,Participants!$A$1:$F$1449,3,FALSE)</f>
        <v>1</v>
      </c>
      <c r="J162" s="166" t="str">
        <f>+VLOOKUP(E162,Participants!$A$1:$G$1449,7,FALSE)</f>
        <v>DEV1M</v>
      </c>
      <c r="K162" s="175">
        <f t="shared" si="3"/>
        <v>25</v>
      </c>
      <c r="L162" s="166"/>
    </row>
    <row r="163" spans="1:12" ht="17.100000000000001" customHeight="1">
      <c r="A163" s="234" t="s">
        <v>1318</v>
      </c>
      <c r="B163" s="158">
        <v>23</v>
      </c>
      <c r="C163" s="158">
        <v>46.68</v>
      </c>
      <c r="D163" s="158">
        <v>3</v>
      </c>
      <c r="E163" s="158">
        <v>427</v>
      </c>
      <c r="F163" s="159" t="str">
        <f>+VLOOKUP(E163,Participants!$A$1:$F$1449,2,FALSE)</f>
        <v>Elijah Eckenrode</v>
      </c>
      <c r="G163" s="159" t="str">
        <f>+VLOOKUP(E163,Participants!$A$1:$F$1449,4,FALSE)</f>
        <v>STL</v>
      </c>
      <c r="H163" s="159" t="str">
        <f>+VLOOKUP(E163,Participants!$A$1:$F$1449,5,FALSE)</f>
        <v>M</v>
      </c>
      <c r="I163" s="159">
        <f>+VLOOKUP(E163,Participants!$A$1:$F$1449,3,FALSE)</f>
        <v>2</v>
      </c>
      <c r="J163" s="159" t="str">
        <f>+VLOOKUP(E163,Participants!$A$1:$G$1449,7,FALSE)</f>
        <v>DEV1M</v>
      </c>
      <c r="K163" s="175">
        <f t="shared" si="3"/>
        <v>26</v>
      </c>
      <c r="L163" s="159"/>
    </row>
    <row r="164" spans="1:12" ht="17.100000000000001" customHeight="1">
      <c r="A164" s="234" t="s">
        <v>1318</v>
      </c>
      <c r="B164" s="158">
        <v>21</v>
      </c>
      <c r="C164" s="158">
        <v>48.65</v>
      </c>
      <c r="D164" s="158">
        <v>8</v>
      </c>
      <c r="E164" s="158">
        <v>1157</v>
      </c>
      <c r="F164" s="159" t="str">
        <f>+VLOOKUP(E164,Participants!$A$1:$F$1449,2,FALSE)</f>
        <v>Cole Rivers</v>
      </c>
      <c r="G164" s="159" t="str">
        <f>+VLOOKUP(E164,Participants!$A$1:$F$1449,4,FALSE)</f>
        <v>SRT</v>
      </c>
      <c r="H164" s="159" t="str">
        <f>+VLOOKUP(E164,Participants!$A$1:$F$1449,5,FALSE)</f>
        <v>M</v>
      </c>
      <c r="I164" s="159">
        <f>+VLOOKUP(E164,Participants!$A$1:$F$1449,3,FALSE)</f>
        <v>1</v>
      </c>
      <c r="J164" s="159" t="str">
        <f>+VLOOKUP(E164,Participants!$A$1:$G$1449,7,FALSE)</f>
        <v>DEV1M</v>
      </c>
      <c r="K164" s="175">
        <f t="shared" si="3"/>
        <v>27</v>
      </c>
      <c r="L164" s="159"/>
    </row>
    <row r="165" spans="1:12" ht="17.100000000000001" customHeight="1">
      <c r="A165" s="234" t="s">
        <v>1318</v>
      </c>
      <c r="B165" s="165">
        <v>22</v>
      </c>
      <c r="C165" s="165">
        <v>49.09</v>
      </c>
      <c r="D165" s="165">
        <v>8</v>
      </c>
      <c r="E165" s="165">
        <v>1071</v>
      </c>
      <c r="F165" s="166" t="str">
        <f>+VLOOKUP(E165,Participants!$A$1:$F$1449,2,FALSE)</f>
        <v>Mario Stiehler</v>
      </c>
      <c r="G165" s="166" t="str">
        <f>+VLOOKUP(E165,Participants!$A$1:$F$1449,4,FALSE)</f>
        <v>JFK</v>
      </c>
      <c r="H165" s="166" t="str">
        <f>+VLOOKUP(E165,Participants!$A$1:$F$1449,5,FALSE)</f>
        <v>M</v>
      </c>
      <c r="I165" s="166">
        <f>+VLOOKUP(E165,Participants!$A$1:$F$1449,3,FALSE)</f>
        <v>1</v>
      </c>
      <c r="J165" s="166" t="str">
        <f>+VLOOKUP(E165,Participants!$A$1:$G$1449,7,FALSE)</f>
        <v>DEV1M</v>
      </c>
      <c r="K165" s="175">
        <f t="shared" si="3"/>
        <v>28</v>
      </c>
      <c r="L165" s="166"/>
    </row>
    <row r="166" spans="1:12" ht="17.100000000000001" customHeight="1">
      <c r="A166" s="234" t="s">
        <v>1318</v>
      </c>
      <c r="B166" s="158">
        <v>21</v>
      </c>
      <c r="C166" s="158">
        <v>49.69</v>
      </c>
      <c r="D166" s="158">
        <v>3</v>
      </c>
      <c r="E166" s="158">
        <v>551</v>
      </c>
      <c r="F166" s="159" t="str">
        <f>+VLOOKUP(E166,Participants!$A$1:$F$1449,2,FALSE)</f>
        <v>Hudson Hitchings</v>
      </c>
      <c r="G166" s="159" t="str">
        <f>+VLOOKUP(E166,Participants!$A$1:$F$1449,4,FALSE)</f>
        <v>STM</v>
      </c>
      <c r="H166" s="159" t="str">
        <f>+VLOOKUP(E166,Participants!$A$1:$F$1449,5,FALSE)</f>
        <v>M</v>
      </c>
      <c r="I166" s="159">
        <f>+VLOOKUP(E166,Participants!$A$1:$F$1449,3,FALSE)</f>
        <v>0</v>
      </c>
      <c r="J166" s="159" t="str">
        <f>+VLOOKUP(E166,Participants!$A$1:$G$1449,7,FALSE)</f>
        <v>DEV1M</v>
      </c>
      <c r="K166" s="175">
        <f t="shared" si="3"/>
        <v>29</v>
      </c>
      <c r="L166" s="159"/>
    </row>
    <row r="167" spans="1:12" ht="17.100000000000001" customHeight="1">
      <c r="A167" s="234" t="s">
        <v>1318</v>
      </c>
      <c r="B167" s="165">
        <v>22</v>
      </c>
      <c r="C167" s="165">
        <v>50.27</v>
      </c>
      <c r="D167" s="165">
        <v>4</v>
      </c>
      <c r="E167" s="165">
        <v>1158</v>
      </c>
      <c r="F167" s="166" t="str">
        <f>+VLOOKUP(E167,Participants!$A$1:$F$1449,2,FALSE)</f>
        <v>Colin Stack</v>
      </c>
      <c r="G167" s="166" t="str">
        <f>+VLOOKUP(E167,Participants!$A$1:$F$1449,4,FALSE)</f>
        <v>SRT</v>
      </c>
      <c r="H167" s="166" t="str">
        <f>+VLOOKUP(E167,Participants!$A$1:$F$1449,5,FALSE)</f>
        <v>M</v>
      </c>
      <c r="I167" s="166">
        <f>+VLOOKUP(E167,Participants!$A$1:$F$1449,3,FALSE)</f>
        <v>1</v>
      </c>
      <c r="J167" s="166" t="str">
        <f>+VLOOKUP(E167,Participants!$A$1:$G$1449,7,FALSE)</f>
        <v>DEV1M</v>
      </c>
      <c r="K167" s="175">
        <f t="shared" si="3"/>
        <v>30</v>
      </c>
      <c r="L167" s="166"/>
    </row>
    <row r="168" spans="1:12" ht="17.100000000000001" customHeight="1">
      <c r="A168" s="234" t="s">
        <v>1318</v>
      </c>
      <c r="B168" s="158">
        <v>21</v>
      </c>
      <c r="C168" s="158">
        <v>51.24</v>
      </c>
      <c r="D168" s="158">
        <v>1</v>
      </c>
      <c r="E168" s="158">
        <v>898</v>
      </c>
      <c r="F168" s="159" t="str">
        <f>+VLOOKUP(E168,Participants!$A$1:$F$1449,2,FALSE)</f>
        <v>Simon Mutombo-Elomba</v>
      </c>
      <c r="G168" s="159" t="str">
        <f>+VLOOKUP(E168,Participants!$A$1:$F$1449,4,FALSE)</f>
        <v>MOSS</v>
      </c>
      <c r="H168" s="159" t="str">
        <f>+VLOOKUP(E168,Participants!$A$1:$F$1449,5,FALSE)</f>
        <v>M</v>
      </c>
      <c r="I168" s="159">
        <f>+VLOOKUP(E168,Participants!$A$1:$F$1449,3,FALSE)</f>
        <v>0</v>
      </c>
      <c r="J168" s="159" t="str">
        <f>+VLOOKUP(E168,Participants!$A$1:$G$1449,7,FALSE)</f>
        <v>DEV1M</v>
      </c>
      <c r="K168" s="175">
        <f t="shared" si="3"/>
        <v>31</v>
      </c>
      <c r="L168" s="159"/>
    </row>
    <row r="169" spans="1:12" ht="17.100000000000001" customHeight="1">
      <c r="A169" s="234" t="s">
        <v>1318</v>
      </c>
      <c r="B169" s="158">
        <v>21</v>
      </c>
      <c r="C169" s="158">
        <v>55.89</v>
      </c>
      <c r="D169" s="158">
        <v>6</v>
      </c>
      <c r="E169" s="158">
        <v>1212</v>
      </c>
      <c r="F169" s="159" t="str">
        <f>+VLOOKUP(E169,Participants!$A$1:$F$1449,2,FALSE)</f>
        <v>Aidan Trettel</v>
      </c>
      <c r="G169" s="159" t="str">
        <f>+VLOOKUP(E169,Participants!$A$1:$F$1449,4,FALSE)</f>
        <v>JBS</v>
      </c>
      <c r="H169" s="159" t="str">
        <f>+VLOOKUP(E169,Participants!$A$1:$F$1449,5,FALSE)</f>
        <v>M</v>
      </c>
      <c r="I169" s="159">
        <f>+VLOOKUP(E169,Participants!$A$1:$F$1449,3,FALSE)</f>
        <v>1</v>
      </c>
      <c r="J169" s="159" t="str">
        <f>+VLOOKUP(E169,Participants!$A$1:$G$1449,7,FALSE)</f>
        <v>DEV1M</v>
      </c>
      <c r="K169" s="175">
        <f t="shared" si="3"/>
        <v>32</v>
      </c>
      <c r="L169" s="159"/>
    </row>
    <row r="170" spans="1:12" ht="17.100000000000001" customHeight="1">
      <c r="A170" s="234" t="s">
        <v>1318</v>
      </c>
      <c r="B170" s="158">
        <v>21</v>
      </c>
      <c r="C170" s="158">
        <v>56.59</v>
      </c>
      <c r="D170" s="158">
        <v>2</v>
      </c>
      <c r="E170" s="158">
        <v>998</v>
      </c>
      <c r="F170" s="159" t="str">
        <f>+VLOOKUP(E170,Participants!$A$1:$F$1449,2,FALSE)</f>
        <v>Wilder Sargent</v>
      </c>
      <c r="G170" s="159" t="str">
        <f>+VLOOKUP(E170,Participants!$A$1:$F$1449,4,FALSE)</f>
        <v>PHL</v>
      </c>
      <c r="H170" s="159" t="str">
        <f>+VLOOKUP(E170,Participants!$A$1:$F$1449,5,FALSE)</f>
        <v>M</v>
      </c>
      <c r="I170" s="159">
        <f>+VLOOKUP(E170,Participants!$A$1:$F$1449,3,FALSE)</f>
        <v>0</v>
      </c>
      <c r="J170" s="159" t="str">
        <f>+VLOOKUP(E170,Participants!$A$1:$G$1449,7,FALSE)</f>
        <v>DEV1M</v>
      </c>
      <c r="K170" s="175">
        <f t="shared" si="3"/>
        <v>33</v>
      </c>
      <c r="L170" s="159"/>
    </row>
    <row r="171" spans="1:12" ht="17.100000000000001" customHeight="1">
      <c r="A171" s="234" t="s">
        <v>1318</v>
      </c>
      <c r="B171" s="158">
        <v>21</v>
      </c>
      <c r="C171" s="158">
        <v>57.99</v>
      </c>
      <c r="D171" s="158">
        <v>4</v>
      </c>
      <c r="E171" s="158">
        <v>892</v>
      </c>
      <c r="F171" s="159" t="str">
        <f>+VLOOKUP(E171,Participants!$A$1:$F$1449,2,FALSE)</f>
        <v>James Jordan</v>
      </c>
      <c r="G171" s="159" t="str">
        <f>+VLOOKUP(E171,Participants!$A$1:$F$1449,4,FALSE)</f>
        <v>MOSS</v>
      </c>
      <c r="H171" s="159" t="str">
        <f>+VLOOKUP(E171,Participants!$A$1:$F$1449,5,FALSE)</f>
        <v>M</v>
      </c>
      <c r="I171" s="159">
        <f>+VLOOKUP(E171,Participants!$A$1:$F$1449,3,FALSE)</f>
        <v>0</v>
      </c>
      <c r="J171" s="159" t="str">
        <f>+VLOOKUP(E171,Participants!$A$1:$G$1449,7,FALSE)</f>
        <v>DEV1M</v>
      </c>
      <c r="K171" s="175">
        <f t="shared" si="3"/>
        <v>34</v>
      </c>
      <c r="L171" s="159"/>
    </row>
    <row r="172" spans="1:12" s="111" customFormat="1" ht="17.100000000000001" customHeight="1">
      <c r="A172" s="234"/>
      <c r="B172" s="158"/>
      <c r="C172" s="158"/>
      <c r="D172" s="158"/>
      <c r="E172" s="158"/>
      <c r="F172" s="159"/>
      <c r="G172" s="159"/>
      <c r="H172" s="159"/>
      <c r="I172" s="159"/>
      <c r="J172" s="159"/>
      <c r="K172" s="175"/>
      <c r="L172" s="159"/>
    </row>
    <row r="173" spans="1:12" ht="17.100000000000001" customHeight="1">
      <c r="A173" s="233" t="s">
        <v>1318</v>
      </c>
      <c r="B173" s="174">
        <v>18</v>
      </c>
      <c r="C173" s="174">
        <v>30.15</v>
      </c>
      <c r="D173" s="174">
        <v>4</v>
      </c>
      <c r="E173" s="174">
        <v>4</v>
      </c>
      <c r="F173" s="175" t="str">
        <f>+VLOOKUP(E173,Participants!$A$1:$F$1449,2,FALSE)</f>
        <v>Max Radzvin</v>
      </c>
      <c r="G173" s="175" t="str">
        <f>+VLOOKUP(E173,Participants!$A$1:$F$1449,4,FALSE)</f>
        <v>BFS</v>
      </c>
      <c r="H173" s="175" t="str">
        <f>+VLOOKUP(E173,Participants!$A$1:$F$1449,5,FALSE)</f>
        <v>M</v>
      </c>
      <c r="I173" s="175">
        <f>+VLOOKUP(E173,Participants!$A$1:$F$1449,3,FALSE)</f>
        <v>3</v>
      </c>
      <c r="J173" s="175" t="str">
        <f>+VLOOKUP(E173,Participants!$A$1:$G$1449,7,FALSE)</f>
        <v>DEV2M</v>
      </c>
      <c r="K173" s="166">
        <v>1</v>
      </c>
      <c r="L173" s="176"/>
    </row>
    <row r="174" spans="1:12" ht="17.100000000000001" customHeight="1">
      <c r="A174" s="233" t="s">
        <v>1318</v>
      </c>
      <c r="B174" s="174">
        <v>18</v>
      </c>
      <c r="C174" s="174">
        <v>31.25</v>
      </c>
      <c r="D174" s="174">
        <v>2</v>
      </c>
      <c r="E174" s="174">
        <v>1041</v>
      </c>
      <c r="F174" s="175" t="str">
        <f>+VLOOKUP(E174,Participants!$A$1:$F$1449,2,FALSE)</f>
        <v>Cooper Cincinnati</v>
      </c>
      <c r="G174" s="175" t="str">
        <f>+VLOOKUP(E174,Participants!$A$1:$F$1449,4,FALSE)</f>
        <v>JFK</v>
      </c>
      <c r="H174" s="175" t="str">
        <f>+VLOOKUP(E174,Participants!$A$1:$F$1449,5,FALSE)</f>
        <v>M</v>
      </c>
      <c r="I174" s="175">
        <f>+VLOOKUP(E174,Participants!$A$1:$F$1449,3,FALSE)</f>
        <v>4</v>
      </c>
      <c r="J174" s="175" t="str">
        <f>+VLOOKUP(E174,Participants!$A$1:$G$1449,7,FALSE)</f>
        <v>DEV2M</v>
      </c>
      <c r="K174" s="175">
        <f t="shared" ref="K174:K205" si="4">K173+1</f>
        <v>2</v>
      </c>
      <c r="L174" s="176"/>
    </row>
    <row r="175" spans="1:12" ht="17.100000000000001" customHeight="1">
      <c r="A175" s="233" t="s">
        <v>1318</v>
      </c>
      <c r="B175" s="174">
        <v>18</v>
      </c>
      <c r="C175" s="174">
        <v>32.369999999999997</v>
      </c>
      <c r="D175" s="174">
        <v>6</v>
      </c>
      <c r="E175" s="174">
        <v>1100</v>
      </c>
      <c r="F175" s="175" t="str">
        <f>+VLOOKUP(E175,Participants!$A$1:$F$1449,2,FALSE)</f>
        <v>Matthew Conley</v>
      </c>
      <c r="G175" s="175" t="str">
        <f>+VLOOKUP(E175,Participants!$A$1:$F$1449,4,FALSE)</f>
        <v>AAC</v>
      </c>
      <c r="H175" s="175" t="str">
        <f>+VLOOKUP(E175,Participants!$A$1:$F$1449,5,FALSE)</f>
        <v>M</v>
      </c>
      <c r="I175" s="175">
        <f>+VLOOKUP(E175,Participants!$A$1:$F$1449,3,FALSE)</f>
        <v>3</v>
      </c>
      <c r="J175" s="175" t="str">
        <f>+VLOOKUP(E175,Participants!$A$1:$G$1449,7,FALSE)</f>
        <v>DEV2M</v>
      </c>
      <c r="K175" s="175">
        <f t="shared" si="4"/>
        <v>3</v>
      </c>
      <c r="L175" s="176"/>
    </row>
    <row r="176" spans="1:12" ht="17.100000000000001" customHeight="1">
      <c r="A176" s="233" t="s">
        <v>1318</v>
      </c>
      <c r="B176" s="174">
        <v>18</v>
      </c>
      <c r="C176" s="174">
        <v>33.01</v>
      </c>
      <c r="D176" s="174">
        <v>5</v>
      </c>
      <c r="E176" s="174">
        <v>1261</v>
      </c>
      <c r="F176" s="175" t="str">
        <f>+VLOOKUP(E176,Participants!$A$1:$F$1449,2,FALSE)</f>
        <v>Pierro, Michael</v>
      </c>
      <c r="G176" s="175" t="str">
        <f>+VLOOKUP(E176,Participants!$A$1:$F$1449,4,FALSE)</f>
        <v>GRE</v>
      </c>
      <c r="H176" s="175" t="str">
        <f>+VLOOKUP(E176,Participants!$A$1:$F$1449,5,FALSE)</f>
        <v>M</v>
      </c>
      <c r="I176" s="175">
        <f>+VLOOKUP(E176,Participants!$A$1:$F$1449,3,FALSE)</f>
        <v>3</v>
      </c>
      <c r="J176" s="175" t="str">
        <f>+VLOOKUP(E176,Participants!$A$1:$G$1449,7,FALSE)</f>
        <v>DEV2M</v>
      </c>
      <c r="K176" s="175">
        <f t="shared" si="4"/>
        <v>4</v>
      </c>
      <c r="L176" s="176"/>
    </row>
    <row r="177" spans="1:12" ht="17.100000000000001" customHeight="1">
      <c r="A177" s="233" t="s">
        <v>1318</v>
      </c>
      <c r="B177" s="174">
        <v>18</v>
      </c>
      <c r="C177" s="174">
        <v>33.130000000000003</v>
      </c>
      <c r="D177" s="174">
        <v>7</v>
      </c>
      <c r="E177" s="174">
        <v>3</v>
      </c>
      <c r="F177" s="175" t="str">
        <f>+VLOOKUP(E177,Participants!$A$1:$F$1449,2,FALSE)</f>
        <v>JJ McCabe</v>
      </c>
      <c r="G177" s="175" t="str">
        <f>+VLOOKUP(E177,Participants!$A$1:$F$1449,4,FALSE)</f>
        <v>BFS</v>
      </c>
      <c r="H177" s="175" t="str">
        <f>+VLOOKUP(E177,Participants!$A$1:$F$1449,5,FALSE)</f>
        <v>M</v>
      </c>
      <c r="I177" s="175">
        <f>+VLOOKUP(E177,Participants!$A$1:$F$1449,3,FALSE)</f>
        <v>3</v>
      </c>
      <c r="J177" s="175" t="str">
        <f>+VLOOKUP(E177,Participants!$A$1:$G$1449,7,FALSE)</f>
        <v>DEV2M</v>
      </c>
      <c r="K177" s="175">
        <f t="shared" si="4"/>
        <v>5</v>
      </c>
      <c r="L177" s="176"/>
    </row>
    <row r="178" spans="1:12" ht="17.100000000000001" customHeight="1">
      <c r="A178" s="233" t="s">
        <v>1318</v>
      </c>
      <c r="B178" s="174">
        <v>18</v>
      </c>
      <c r="C178" s="174">
        <v>33.15</v>
      </c>
      <c r="D178" s="174">
        <v>3</v>
      </c>
      <c r="E178" s="174">
        <v>445</v>
      </c>
      <c r="F178" s="175" t="str">
        <f>+VLOOKUP(E178,Participants!$A$1:$F$1449,2,FALSE)</f>
        <v>Ronan Sipe</v>
      </c>
      <c r="G178" s="175" t="str">
        <f>+VLOOKUP(E178,Participants!$A$1:$F$1449,4,FALSE)</f>
        <v>STL</v>
      </c>
      <c r="H178" s="175" t="str">
        <f>+VLOOKUP(E178,Participants!$A$1:$F$1449,5,FALSE)</f>
        <v>M</v>
      </c>
      <c r="I178" s="175">
        <f>+VLOOKUP(E178,Participants!$A$1:$F$1449,3,FALSE)</f>
        <v>3</v>
      </c>
      <c r="J178" s="175" t="str">
        <f>+VLOOKUP(E178,Participants!$A$1:$G$1449,7,FALSE)</f>
        <v>DEV2M</v>
      </c>
      <c r="K178" s="175">
        <f t="shared" si="4"/>
        <v>6</v>
      </c>
      <c r="L178" s="176"/>
    </row>
    <row r="179" spans="1:12" ht="17.100000000000001" customHeight="1">
      <c r="A179" s="233" t="s">
        <v>1318</v>
      </c>
      <c r="B179" s="181">
        <v>19</v>
      </c>
      <c r="C179" s="181">
        <v>33.19</v>
      </c>
      <c r="D179" s="181">
        <v>4</v>
      </c>
      <c r="E179" s="181">
        <v>1168</v>
      </c>
      <c r="F179" s="182" t="str">
        <f>+VLOOKUP(E179,Participants!$A$1:$F$1449,2,FALSE)</f>
        <v>Ryan Niedermeyer</v>
      </c>
      <c r="G179" s="182" t="str">
        <f>+VLOOKUP(E179,Participants!$A$1:$F$1449,4,FALSE)</f>
        <v>SRT</v>
      </c>
      <c r="H179" s="182" t="str">
        <f>+VLOOKUP(E179,Participants!$A$1:$F$1449,5,FALSE)</f>
        <v>M</v>
      </c>
      <c r="I179" s="182">
        <f>+VLOOKUP(E179,Participants!$A$1:$F$1449,3,FALSE)</f>
        <v>4</v>
      </c>
      <c r="J179" s="182" t="str">
        <f>+VLOOKUP(E179,Participants!$A$1:$G$1449,7,FALSE)</f>
        <v>DEV2M</v>
      </c>
      <c r="K179" s="175">
        <f t="shared" si="4"/>
        <v>7</v>
      </c>
      <c r="L179" s="183"/>
    </row>
    <row r="180" spans="1:12" ht="17.100000000000001" customHeight="1">
      <c r="A180" s="233" t="s">
        <v>1318</v>
      </c>
      <c r="B180" s="181">
        <v>19</v>
      </c>
      <c r="C180" s="181">
        <v>33.43</v>
      </c>
      <c r="D180" s="181">
        <v>5</v>
      </c>
      <c r="E180" s="181">
        <v>925</v>
      </c>
      <c r="F180" s="182" t="str">
        <f>+VLOOKUP(E180,Participants!$A$1:$F$1449,2,FALSE)</f>
        <v>Will Waskiewicz</v>
      </c>
      <c r="G180" s="182" t="str">
        <f>+VLOOKUP(E180,Participants!$A$1:$F$1449,4,FALSE)</f>
        <v>BTA</v>
      </c>
      <c r="H180" s="182" t="str">
        <f>+VLOOKUP(E180,Participants!$A$1:$F$1449,5,FALSE)</f>
        <v>M</v>
      </c>
      <c r="I180" s="182">
        <f>+VLOOKUP(E180,Participants!$A$1:$F$1449,3,FALSE)</f>
        <v>4</v>
      </c>
      <c r="J180" s="182" t="str">
        <f>+VLOOKUP(E180,Participants!$A$1:$G$1449,7,FALSE)</f>
        <v>DEV2M</v>
      </c>
      <c r="K180" s="175">
        <f t="shared" si="4"/>
        <v>8</v>
      </c>
      <c r="L180" s="183"/>
    </row>
    <row r="181" spans="1:12" ht="17.100000000000001" customHeight="1">
      <c r="A181" s="234" t="s">
        <v>1318</v>
      </c>
      <c r="B181" s="165">
        <v>18</v>
      </c>
      <c r="C181" s="165">
        <v>33.549999999999997</v>
      </c>
      <c r="D181" s="165">
        <v>8</v>
      </c>
      <c r="E181" s="165">
        <v>111</v>
      </c>
      <c r="F181" s="166" t="str">
        <f>+VLOOKUP(E181,Participants!$A$1:$F$1449,2,FALSE)</f>
        <v>Tiernan McCullough</v>
      </c>
      <c r="G181" s="166" t="str">
        <f>+VLOOKUP(E181,Participants!$A$1:$F$1449,4,FALSE)</f>
        <v>JAM</v>
      </c>
      <c r="H181" s="166" t="str">
        <f>+VLOOKUP(E181,Participants!$A$1:$F$1449,5,FALSE)</f>
        <v>M</v>
      </c>
      <c r="I181" s="166">
        <f>+VLOOKUP(E181,Participants!$A$1:$F$1449,3,FALSE)</f>
        <v>4</v>
      </c>
      <c r="J181" s="166" t="str">
        <f>+VLOOKUP(E181,Participants!$A$1:$G$1449,7,FALSE)</f>
        <v>DEV2M</v>
      </c>
      <c r="K181" s="175">
        <f t="shared" si="4"/>
        <v>9</v>
      </c>
      <c r="L181" s="166"/>
    </row>
    <row r="182" spans="1:12" ht="17.100000000000001" customHeight="1">
      <c r="A182" s="234" t="s">
        <v>1318</v>
      </c>
      <c r="B182" s="165">
        <v>20</v>
      </c>
      <c r="C182" s="165">
        <v>33.64</v>
      </c>
      <c r="D182" s="165">
        <v>3</v>
      </c>
      <c r="E182" s="165">
        <v>208</v>
      </c>
      <c r="F182" s="166" t="str">
        <f>+VLOOKUP(E182,Participants!$A$1:$F$1449,2,FALSE)</f>
        <v>Jacob Wienand</v>
      </c>
      <c r="G182" s="166" t="str">
        <f>+VLOOKUP(E182,Participants!$A$1:$F$1449,4,FALSE)</f>
        <v>CDT</v>
      </c>
      <c r="H182" s="166" t="str">
        <f>+VLOOKUP(E182,Participants!$A$1:$F$1449,5,FALSE)</f>
        <v>M</v>
      </c>
      <c r="I182" s="166">
        <f>+VLOOKUP(E182,Participants!$A$1:$F$1449,3,FALSE)</f>
        <v>3</v>
      </c>
      <c r="J182" s="166" t="str">
        <f>+VLOOKUP(E182,Participants!$A$1:$G$1449,7,FALSE)</f>
        <v>DEV2M</v>
      </c>
      <c r="K182" s="175">
        <f t="shared" si="4"/>
        <v>10</v>
      </c>
      <c r="L182" s="166"/>
    </row>
    <row r="183" spans="1:12" ht="17.100000000000001" customHeight="1">
      <c r="A183" s="234" t="s">
        <v>1318</v>
      </c>
      <c r="B183" s="165">
        <v>18</v>
      </c>
      <c r="C183" s="165">
        <v>33.659999999999997</v>
      </c>
      <c r="D183" s="165">
        <v>1</v>
      </c>
      <c r="E183" s="165">
        <v>176</v>
      </c>
      <c r="F183" s="166" t="str">
        <f>+VLOOKUP(E183,Participants!$A$1:$F$1449,2,FALSE)</f>
        <v xml:space="preserve">Ryan Snyder </v>
      </c>
      <c r="G183" s="166" t="str">
        <f>+VLOOKUP(E183,Participants!$A$1:$F$1449,4,FALSE)</f>
        <v>PHA</v>
      </c>
      <c r="H183" s="166" t="str">
        <f>+VLOOKUP(E183,Participants!$A$1:$F$1449,5,FALSE)</f>
        <v>M</v>
      </c>
      <c r="I183" s="166">
        <f>+VLOOKUP(E183,Participants!$A$1:$F$1449,3,FALSE)</f>
        <v>4</v>
      </c>
      <c r="J183" s="166" t="str">
        <f>+VLOOKUP(E183,Participants!$A$1:$G$1449,7,FALSE)</f>
        <v>DEV2M</v>
      </c>
      <c r="K183" s="175">
        <f t="shared" si="4"/>
        <v>11</v>
      </c>
      <c r="L183" s="166"/>
    </row>
    <row r="184" spans="1:12" ht="17.100000000000001" customHeight="1">
      <c r="A184" s="234" t="s">
        <v>1318</v>
      </c>
      <c r="B184" s="158">
        <v>19</v>
      </c>
      <c r="C184" s="158">
        <v>34.72</v>
      </c>
      <c r="D184" s="158">
        <v>3</v>
      </c>
      <c r="E184" s="158">
        <v>991</v>
      </c>
      <c r="F184" s="159" t="str">
        <f>+VLOOKUP(E184,Participants!$A$1:$F$1449,2,FALSE)</f>
        <v>Jacob Boehm</v>
      </c>
      <c r="G184" s="159" t="str">
        <f>+VLOOKUP(E184,Participants!$A$1:$F$1449,4,FALSE)</f>
        <v>PHL</v>
      </c>
      <c r="H184" s="159" t="str">
        <f>+VLOOKUP(E184,Participants!$A$1:$F$1449,5,FALSE)</f>
        <v>M</v>
      </c>
      <c r="I184" s="159">
        <f>+VLOOKUP(E184,Participants!$A$1:$F$1449,3,FALSE)</f>
        <v>4</v>
      </c>
      <c r="J184" s="159" t="str">
        <f>+VLOOKUP(E184,Participants!$A$1:$G$1449,7,FALSE)</f>
        <v>DEV2M</v>
      </c>
      <c r="K184" s="175">
        <f t="shared" si="4"/>
        <v>12</v>
      </c>
      <c r="L184" s="159"/>
    </row>
    <row r="185" spans="1:12" ht="17.100000000000001" customHeight="1">
      <c r="A185" s="234" t="s">
        <v>1318</v>
      </c>
      <c r="B185" s="165">
        <v>20</v>
      </c>
      <c r="C185" s="165">
        <v>34.770000000000003</v>
      </c>
      <c r="D185" s="165">
        <v>1</v>
      </c>
      <c r="E185" s="165">
        <v>1103</v>
      </c>
      <c r="F185" s="166" t="str">
        <f>+VLOOKUP(E185,Participants!$A$1:$F$1449,2,FALSE)</f>
        <v>Ryan Kerr</v>
      </c>
      <c r="G185" s="166" t="str">
        <f>+VLOOKUP(E185,Participants!$A$1:$F$1449,4,FALSE)</f>
        <v>AAC</v>
      </c>
      <c r="H185" s="166" t="str">
        <f>+VLOOKUP(E185,Participants!$A$1:$F$1449,5,FALSE)</f>
        <v>M</v>
      </c>
      <c r="I185" s="166">
        <f>+VLOOKUP(E185,Participants!$A$1:$F$1449,3,FALSE)</f>
        <v>4</v>
      </c>
      <c r="J185" s="166" t="str">
        <f>+VLOOKUP(E185,Participants!$A$1:$G$1449,7,FALSE)</f>
        <v>DEV2M</v>
      </c>
      <c r="K185" s="175">
        <f t="shared" si="4"/>
        <v>13</v>
      </c>
      <c r="L185" s="166"/>
    </row>
    <row r="186" spans="1:12" ht="17.100000000000001" customHeight="1">
      <c r="A186" s="234" t="s">
        <v>1318</v>
      </c>
      <c r="B186" s="165">
        <v>20</v>
      </c>
      <c r="C186" s="165">
        <v>34.950000000000003</v>
      </c>
      <c r="D186" s="165">
        <v>4</v>
      </c>
      <c r="E186" s="165">
        <v>989</v>
      </c>
      <c r="F186" s="166" t="str">
        <f>+VLOOKUP(E186,Participants!$A$1:$F$1449,2,FALSE)</f>
        <v>Dashiell Sargent</v>
      </c>
      <c r="G186" s="166" t="str">
        <f>+VLOOKUP(E186,Participants!$A$1:$F$1449,4,FALSE)</f>
        <v>PHL</v>
      </c>
      <c r="H186" s="166" t="str">
        <f>+VLOOKUP(E186,Participants!$A$1:$F$1449,5,FALSE)</f>
        <v>M</v>
      </c>
      <c r="I186" s="166">
        <f>+VLOOKUP(E186,Participants!$A$1:$F$1449,3,FALSE)</f>
        <v>4</v>
      </c>
      <c r="J186" s="166" t="str">
        <f>+VLOOKUP(E186,Participants!$A$1:$G$1449,7,FALSE)</f>
        <v>DEV2M</v>
      </c>
      <c r="K186" s="175">
        <f t="shared" si="4"/>
        <v>14</v>
      </c>
      <c r="L186" s="166"/>
    </row>
    <row r="187" spans="1:12" ht="17.100000000000001" customHeight="1">
      <c r="A187" s="234" t="s">
        <v>1318</v>
      </c>
      <c r="B187" s="158">
        <v>19</v>
      </c>
      <c r="C187" s="158">
        <v>35.11</v>
      </c>
      <c r="D187" s="158">
        <v>2</v>
      </c>
      <c r="E187" s="158">
        <v>9</v>
      </c>
      <c r="F187" s="159" t="str">
        <f>+VLOOKUP(E187,Participants!$A$1:$F$1449,2,FALSE)</f>
        <v>Erik Lindenfelser</v>
      </c>
      <c r="G187" s="159" t="str">
        <f>+VLOOKUP(E187,Participants!$A$1:$F$1449,4,FALSE)</f>
        <v>BFS</v>
      </c>
      <c r="H187" s="159" t="str">
        <f>+VLOOKUP(E187,Participants!$A$1:$F$1449,5,FALSE)</f>
        <v>M</v>
      </c>
      <c r="I187" s="159">
        <f>+VLOOKUP(E187,Participants!$A$1:$F$1449,3,FALSE)</f>
        <v>4</v>
      </c>
      <c r="J187" s="159" t="str">
        <f>+VLOOKUP(E187,Participants!$A$1:$G$1449,7,FALSE)</f>
        <v>DEV2M</v>
      </c>
      <c r="K187" s="175">
        <f t="shared" si="4"/>
        <v>15</v>
      </c>
      <c r="L187" s="159"/>
    </row>
    <row r="188" spans="1:12" ht="17.100000000000001" customHeight="1">
      <c r="A188" s="234" t="s">
        <v>1318</v>
      </c>
      <c r="B188" s="165">
        <v>30</v>
      </c>
      <c r="C188" s="165">
        <v>35.22</v>
      </c>
      <c r="D188" s="165">
        <v>4</v>
      </c>
      <c r="E188" s="165">
        <v>1296</v>
      </c>
      <c r="F188" s="166" t="str">
        <f>+VLOOKUP(E188,Participants!$A$1:$F$1449,2,FALSE)</f>
        <v>Gerard Williams</v>
      </c>
      <c r="G188" s="166" t="str">
        <f>+VLOOKUP(E188,Participants!$A$1:$F$1449,4,FALSE)</f>
        <v>ECS</v>
      </c>
      <c r="H188" s="166" t="str">
        <f>+VLOOKUP(E188,Participants!$A$1:$F$1449,5,FALSE)</f>
        <v>M</v>
      </c>
      <c r="I188" s="166">
        <f>+VLOOKUP(E188,Participants!$A$1:$F$1449,3,FALSE)</f>
        <v>4</v>
      </c>
      <c r="J188" s="166" t="str">
        <f>+VLOOKUP(E188,Participants!$A$1:$G$1449,7,FALSE)</f>
        <v>DEV2M</v>
      </c>
      <c r="K188" s="175">
        <f t="shared" si="4"/>
        <v>16</v>
      </c>
      <c r="L188" s="166"/>
    </row>
    <row r="189" spans="1:12" ht="17.100000000000001" customHeight="1">
      <c r="A189" s="234" t="s">
        <v>1318</v>
      </c>
      <c r="B189" s="165">
        <v>20</v>
      </c>
      <c r="C189" s="165">
        <v>36.229999999999997</v>
      </c>
      <c r="D189" s="165">
        <v>2</v>
      </c>
      <c r="E189" s="165">
        <v>423</v>
      </c>
      <c r="F189" s="166" t="str">
        <f>+VLOOKUP(E189,Participants!$A$1:$F$1449,2,FALSE)</f>
        <v>Caius Belldina</v>
      </c>
      <c r="G189" s="166" t="str">
        <f>+VLOOKUP(E189,Participants!$A$1:$F$1449,4,FALSE)</f>
        <v>STL</v>
      </c>
      <c r="H189" s="166" t="str">
        <f>+VLOOKUP(E189,Participants!$A$1:$F$1449,5,FALSE)</f>
        <v>M</v>
      </c>
      <c r="I189" s="166">
        <f>+VLOOKUP(E189,Participants!$A$1:$F$1449,3,FALSE)</f>
        <v>3</v>
      </c>
      <c r="J189" s="166" t="str">
        <f>+VLOOKUP(E189,Participants!$A$1:$G$1449,7,FALSE)</f>
        <v>DEV2M</v>
      </c>
      <c r="K189" s="175">
        <f t="shared" si="4"/>
        <v>17</v>
      </c>
      <c r="L189" s="166"/>
    </row>
    <row r="190" spans="1:12" ht="17.100000000000001" customHeight="1">
      <c r="A190" s="234" t="s">
        <v>1318</v>
      </c>
      <c r="B190" s="158">
        <v>19</v>
      </c>
      <c r="C190" s="158">
        <v>36.39</v>
      </c>
      <c r="D190" s="158">
        <v>1</v>
      </c>
      <c r="E190" s="158">
        <v>6</v>
      </c>
      <c r="F190" s="159" t="str">
        <f>+VLOOKUP(E190,Participants!$A$1:$F$1449,2,FALSE)</f>
        <v>Rylan Greene</v>
      </c>
      <c r="G190" s="159" t="str">
        <f>+VLOOKUP(E190,Participants!$A$1:$F$1449,4,FALSE)</f>
        <v>BFS</v>
      </c>
      <c r="H190" s="159" t="str">
        <f>+VLOOKUP(E190,Participants!$A$1:$F$1449,5,FALSE)</f>
        <v>M</v>
      </c>
      <c r="I190" s="159">
        <f>+VLOOKUP(E190,Participants!$A$1:$F$1449,3,FALSE)</f>
        <v>3</v>
      </c>
      <c r="J190" s="159" t="str">
        <f>+VLOOKUP(E190,Participants!$A$1:$G$1449,7,FALSE)</f>
        <v>DEV2M</v>
      </c>
      <c r="K190" s="175">
        <f t="shared" si="4"/>
        <v>18</v>
      </c>
      <c r="L190" s="159"/>
    </row>
    <row r="191" spans="1:12" ht="17.100000000000001" customHeight="1">
      <c r="A191" s="234" t="s">
        <v>1318</v>
      </c>
      <c r="B191" s="165">
        <v>30</v>
      </c>
      <c r="C191" s="165">
        <v>37.1</v>
      </c>
      <c r="D191" s="165">
        <v>1</v>
      </c>
      <c r="E191" s="165">
        <v>1048</v>
      </c>
      <c r="F191" s="166" t="str">
        <f>+VLOOKUP(E191,Participants!$A$1:$F$1449,2,FALSE)</f>
        <v>Oliver Bodart</v>
      </c>
      <c r="G191" s="166" t="str">
        <f>+VLOOKUP(E191,Participants!$A$1:$F$1449,4,FALSE)</f>
        <v>JFK</v>
      </c>
      <c r="H191" s="166" t="str">
        <f>+VLOOKUP(E191,Participants!$A$1:$F$1449,5,FALSE)</f>
        <v>M</v>
      </c>
      <c r="I191" s="166">
        <f>+VLOOKUP(E191,Participants!$A$1:$F$1449,3,FALSE)</f>
        <v>4</v>
      </c>
      <c r="J191" s="166" t="str">
        <f>+VLOOKUP(E191,Participants!$A$1:$G$1449,7,FALSE)</f>
        <v>DEV2M</v>
      </c>
      <c r="K191" s="175">
        <f t="shared" si="4"/>
        <v>19</v>
      </c>
      <c r="L191" s="166"/>
    </row>
    <row r="192" spans="1:12" ht="17.100000000000001" customHeight="1">
      <c r="A192" s="234" t="s">
        <v>1318</v>
      </c>
      <c r="B192" s="165">
        <v>30</v>
      </c>
      <c r="C192" s="165">
        <v>37.119999999999997</v>
      </c>
      <c r="D192" s="165">
        <v>3</v>
      </c>
      <c r="E192" s="165">
        <v>709</v>
      </c>
      <c r="F192" s="166" t="str">
        <f>+VLOOKUP(E192,Participants!$A$1:$F$1449,2,FALSE)</f>
        <v>Christian Gill</v>
      </c>
      <c r="G192" s="166" t="str">
        <f>+VLOOKUP(E192,Participants!$A$1:$F$1449,4,FALSE)</f>
        <v>HTS</v>
      </c>
      <c r="H192" s="166" t="str">
        <f>+VLOOKUP(E192,Participants!$A$1:$F$1449,5,FALSE)</f>
        <v>M</v>
      </c>
      <c r="I192" s="166">
        <f>+VLOOKUP(E192,Participants!$A$1:$F$1449,3,FALSE)</f>
        <v>4</v>
      </c>
      <c r="J192" s="166" t="str">
        <f>+VLOOKUP(E192,Participants!$A$1:$G$1449,7,FALSE)</f>
        <v>DEV2M</v>
      </c>
      <c r="K192" s="175">
        <f t="shared" si="4"/>
        <v>20</v>
      </c>
      <c r="L192" s="166"/>
    </row>
    <row r="193" spans="1:12" ht="17.100000000000001" customHeight="1">
      <c r="A193" s="234" t="s">
        <v>1318</v>
      </c>
      <c r="B193" s="165">
        <v>30</v>
      </c>
      <c r="C193" s="165">
        <v>37.17</v>
      </c>
      <c r="D193" s="165">
        <v>5</v>
      </c>
      <c r="E193" s="165">
        <v>345</v>
      </c>
      <c r="F193" s="166" t="str">
        <f>+VLOOKUP(E193,Participants!$A$1:$F$1449,2,FALSE)</f>
        <v>Brendan Eicher</v>
      </c>
      <c r="G193" s="166" t="str">
        <f>+VLOOKUP(E193,Participants!$A$1:$F$1449,4,FALSE)</f>
        <v>BCS</v>
      </c>
      <c r="H193" s="166" t="str">
        <f>+VLOOKUP(E193,Participants!$A$1:$F$1449,5,FALSE)</f>
        <v>M</v>
      </c>
      <c r="I193" s="166">
        <f>+VLOOKUP(E193,Participants!$A$1:$F$1449,3,FALSE)</f>
        <v>4</v>
      </c>
      <c r="J193" s="166" t="str">
        <f>+VLOOKUP(E193,Participants!$A$1:$G$1449,7,FALSE)</f>
        <v>DEV2M</v>
      </c>
      <c r="K193" s="175">
        <f t="shared" si="4"/>
        <v>21</v>
      </c>
      <c r="L193" s="166"/>
    </row>
    <row r="194" spans="1:12" ht="17.100000000000001" customHeight="1">
      <c r="A194" s="234" t="s">
        <v>1318</v>
      </c>
      <c r="B194" s="158">
        <v>25</v>
      </c>
      <c r="C194" s="158">
        <v>37.43</v>
      </c>
      <c r="D194" s="158">
        <v>8</v>
      </c>
      <c r="E194" s="158">
        <v>209</v>
      </c>
      <c r="F194" s="159" t="str">
        <f>+VLOOKUP(E194,Participants!$A$1:$F$1449,2,FALSE)</f>
        <v>John Howe</v>
      </c>
      <c r="G194" s="159" t="str">
        <f>+VLOOKUP(E194,Participants!$A$1:$F$1449,4,FALSE)</f>
        <v>CDT</v>
      </c>
      <c r="H194" s="159" t="str">
        <f>+VLOOKUP(E194,Participants!$A$1:$F$1449,5,FALSE)</f>
        <v>M</v>
      </c>
      <c r="I194" s="159">
        <f>+VLOOKUP(E194,Participants!$A$1:$F$1449,3,FALSE)</f>
        <v>3</v>
      </c>
      <c r="J194" s="159" t="str">
        <f>+VLOOKUP(E194,Participants!$A$1:$G$1449,7,FALSE)</f>
        <v>DEV2M</v>
      </c>
      <c r="K194" s="175">
        <f t="shared" si="4"/>
        <v>22</v>
      </c>
      <c r="L194" s="159"/>
    </row>
    <row r="195" spans="1:12" ht="17.100000000000001" customHeight="1">
      <c r="A195" s="234" t="s">
        <v>1318</v>
      </c>
      <c r="B195" s="165">
        <v>28</v>
      </c>
      <c r="C195" s="165">
        <v>37.450000000000003</v>
      </c>
      <c r="D195" s="165">
        <v>4</v>
      </c>
      <c r="E195" s="165">
        <v>1101</v>
      </c>
      <c r="F195" s="166" t="str">
        <f>+VLOOKUP(E195,Participants!$A$1:$F$1449,2,FALSE)</f>
        <v>Matthew McGrath</v>
      </c>
      <c r="G195" s="166" t="str">
        <f>+VLOOKUP(E195,Participants!$A$1:$F$1449,4,FALSE)</f>
        <v>AAC</v>
      </c>
      <c r="H195" s="166" t="str">
        <f>+VLOOKUP(E195,Participants!$A$1:$F$1449,5,FALSE)</f>
        <v>M</v>
      </c>
      <c r="I195" s="166">
        <f>+VLOOKUP(E195,Participants!$A$1:$F$1449,3,FALSE)</f>
        <v>4</v>
      </c>
      <c r="J195" s="166" t="str">
        <f>+VLOOKUP(E195,Participants!$A$1:$G$1449,7,FALSE)</f>
        <v>DEV2M</v>
      </c>
      <c r="K195" s="175">
        <f t="shared" si="4"/>
        <v>23</v>
      </c>
      <c r="L195" s="166"/>
    </row>
    <row r="196" spans="1:12" ht="17.100000000000001" customHeight="1">
      <c r="A196" s="234" t="s">
        <v>1318</v>
      </c>
      <c r="B196" s="165">
        <v>26</v>
      </c>
      <c r="C196" s="165">
        <v>37.76</v>
      </c>
      <c r="D196" s="165">
        <v>1</v>
      </c>
      <c r="E196" s="165">
        <v>1044</v>
      </c>
      <c r="F196" s="166" t="str">
        <f>+VLOOKUP(E196,Participants!$A$1:$F$1449,2,FALSE)</f>
        <v>Jacob Startare</v>
      </c>
      <c r="G196" s="166" t="str">
        <f>+VLOOKUP(E196,Participants!$A$1:$F$1449,4,FALSE)</f>
        <v>JFK</v>
      </c>
      <c r="H196" s="166" t="str">
        <f>+VLOOKUP(E196,Participants!$A$1:$F$1449,5,FALSE)</f>
        <v>M</v>
      </c>
      <c r="I196" s="166">
        <f>+VLOOKUP(E196,Participants!$A$1:$F$1449,3,FALSE)</f>
        <v>3</v>
      </c>
      <c r="J196" s="166" t="str">
        <f>+VLOOKUP(E196,Participants!$A$1:$G$1449,7,FALSE)</f>
        <v>DEV2M</v>
      </c>
      <c r="K196" s="175">
        <f t="shared" si="4"/>
        <v>24</v>
      </c>
      <c r="L196" s="166"/>
    </row>
    <row r="197" spans="1:12" ht="17.100000000000001" customHeight="1">
      <c r="A197" s="234" t="s">
        <v>1318</v>
      </c>
      <c r="B197" s="158">
        <v>29</v>
      </c>
      <c r="C197" s="158">
        <v>38.51</v>
      </c>
      <c r="D197" s="158">
        <v>6</v>
      </c>
      <c r="E197" s="158">
        <v>992</v>
      </c>
      <c r="F197" s="159" t="str">
        <f>+VLOOKUP(E197,Participants!$A$1:$F$1449,2,FALSE)</f>
        <v>James Hannah</v>
      </c>
      <c r="G197" s="159" t="str">
        <f>+VLOOKUP(E197,Participants!$A$1:$F$1449,4,FALSE)</f>
        <v>PHL</v>
      </c>
      <c r="H197" s="159" t="str">
        <f>+VLOOKUP(E197,Participants!$A$1:$F$1449,5,FALSE)</f>
        <v>M</v>
      </c>
      <c r="I197" s="159">
        <f>+VLOOKUP(E197,Participants!$A$1:$F$1449,3,FALSE)</f>
        <v>4</v>
      </c>
      <c r="J197" s="159" t="str">
        <f>+VLOOKUP(E197,Participants!$A$1:$G$1449,7,FALSE)</f>
        <v>DEV2M</v>
      </c>
      <c r="K197" s="175">
        <f t="shared" si="4"/>
        <v>25</v>
      </c>
      <c r="L197" s="159"/>
    </row>
    <row r="198" spans="1:12" ht="17.100000000000001" customHeight="1">
      <c r="A198" s="234" t="s">
        <v>1318</v>
      </c>
      <c r="B198" s="165">
        <v>26</v>
      </c>
      <c r="C198" s="165">
        <v>38.71</v>
      </c>
      <c r="D198" s="165">
        <v>2</v>
      </c>
      <c r="E198" s="165">
        <v>1099</v>
      </c>
      <c r="F198" s="166" t="str">
        <f>+VLOOKUP(E198,Participants!$A$1:$F$1449,2,FALSE)</f>
        <v>Linus Burchill</v>
      </c>
      <c r="G198" s="166" t="str">
        <f>+VLOOKUP(E198,Participants!$A$1:$F$1449,4,FALSE)</f>
        <v>AAC</v>
      </c>
      <c r="H198" s="166" t="str">
        <f>+VLOOKUP(E198,Participants!$A$1:$F$1449,5,FALSE)</f>
        <v>M</v>
      </c>
      <c r="I198" s="166">
        <f>+VLOOKUP(E198,Participants!$A$1:$F$1449,3,FALSE)</f>
        <v>3</v>
      </c>
      <c r="J198" s="166" t="str">
        <f>+VLOOKUP(E198,Participants!$A$1:$G$1449,7,FALSE)</f>
        <v>DEV2M</v>
      </c>
      <c r="K198" s="175">
        <f t="shared" si="4"/>
        <v>26</v>
      </c>
      <c r="L198" s="166"/>
    </row>
    <row r="199" spans="1:12" ht="17.100000000000001" customHeight="1">
      <c r="A199" s="234" t="s">
        <v>1318</v>
      </c>
      <c r="B199" s="158">
        <v>25</v>
      </c>
      <c r="C199" s="158">
        <v>38.770000000000003</v>
      </c>
      <c r="D199" s="158">
        <v>6</v>
      </c>
      <c r="E199" s="158">
        <v>1102</v>
      </c>
      <c r="F199" s="159" t="str">
        <f>+VLOOKUP(E199,Participants!$A$1:$F$1449,2,FALSE)</f>
        <v>Michael Richthammer</v>
      </c>
      <c r="G199" s="159" t="str">
        <f>+VLOOKUP(E199,Participants!$A$1:$F$1449,4,FALSE)</f>
        <v>AAC</v>
      </c>
      <c r="H199" s="159" t="str">
        <f>+VLOOKUP(E199,Participants!$A$1:$F$1449,5,FALSE)</f>
        <v>M</v>
      </c>
      <c r="I199" s="159">
        <f>+VLOOKUP(E199,Participants!$A$1:$F$1449,3,FALSE)</f>
        <v>3</v>
      </c>
      <c r="J199" s="159" t="str">
        <f>+VLOOKUP(E199,Participants!$A$1:$G$1449,7,FALSE)</f>
        <v>DEV2M</v>
      </c>
      <c r="K199" s="175">
        <f t="shared" si="4"/>
        <v>27</v>
      </c>
      <c r="L199" s="159"/>
    </row>
    <row r="200" spans="1:12" ht="17.100000000000001" customHeight="1">
      <c r="A200" s="234" t="s">
        <v>1318</v>
      </c>
      <c r="B200" s="165">
        <v>26</v>
      </c>
      <c r="C200" s="165">
        <v>39.07</v>
      </c>
      <c r="D200" s="165">
        <v>5</v>
      </c>
      <c r="E200" s="165">
        <v>897</v>
      </c>
      <c r="F200" s="166" t="str">
        <f>+VLOOKUP(E200,Participants!$A$1:$F$1449,2,FALSE)</f>
        <v>Noah Simone</v>
      </c>
      <c r="G200" s="166" t="str">
        <f>+VLOOKUP(E200,Participants!$A$1:$F$1449,4,FALSE)</f>
        <v>MOSS</v>
      </c>
      <c r="H200" s="166" t="str">
        <f>+VLOOKUP(E200,Participants!$A$1:$F$1449,5,FALSE)</f>
        <v>M</v>
      </c>
      <c r="I200" s="166">
        <f>+VLOOKUP(E200,Participants!$A$1:$F$1449,3,FALSE)</f>
        <v>3</v>
      </c>
      <c r="J200" s="166" t="str">
        <f>+VLOOKUP(E200,Participants!$A$1:$G$1449,7,FALSE)</f>
        <v>DEV2M</v>
      </c>
      <c r="K200" s="175">
        <f t="shared" si="4"/>
        <v>28</v>
      </c>
      <c r="L200" s="166"/>
    </row>
    <row r="201" spans="1:12" ht="17.100000000000001" customHeight="1">
      <c r="A201" s="234" t="s">
        <v>1318</v>
      </c>
      <c r="B201" s="165">
        <v>28</v>
      </c>
      <c r="C201" s="165">
        <v>39.86</v>
      </c>
      <c r="D201" s="165">
        <v>5</v>
      </c>
      <c r="E201" s="165">
        <v>1045</v>
      </c>
      <c r="F201" s="166" t="str">
        <f>+VLOOKUP(E201,Participants!$A$1:$F$1449,2,FALSE)</f>
        <v>Luca Mariana</v>
      </c>
      <c r="G201" s="166" t="str">
        <f>+VLOOKUP(E201,Participants!$A$1:$F$1449,4,FALSE)</f>
        <v>JFK</v>
      </c>
      <c r="H201" s="166" t="str">
        <f>+VLOOKUP(E201,Participants!$A$1:$F$1449,5,FALSE)</f>
        <v>M</v>
      </c>
      <c r="I201" s="166">
        <f>+VLOOKUP(E201,Participants!$A$1:$F$1449,3,FALSE)</f>
        <v>3</v>
      </c>
      <c r="J201" s="166" t="str">
        <f>+VLOOKUP(E201,Participants!$A$1:$G$1449,7,FALSE)</f>
        <v>DEV2M</v>
      </c>
      <c r="K201" s="175">
        <f t="shared" si="4"/>
        <v>29</v>
      </c>
      <c r="L201" s="166"/>
    </row>
    <row r="202" spans="1:12" ht="17.100000000000001" customHeight="1">
      <c r="A202" s="234" t="s">
        <v>1318</v>
      </c>
      <c r="B202" s="158">
        <v>29</v>
      </c>
      <c r="C202" s="158">
        <v>39.96</v>
      </c>
      <c r="D202" s="158">
        <v>3</v>
      </c>
      <c r="E202" s="158">
        <v>923</v>
      </c>
      <c r="F202" s="159" t="str">
        <f>+VLOOKUP(E202,Participants!$A$1:$F$1449,2,FALSE)</f>
        <v>Jude Caliguiri</v>
      </c>
      <c r="G202" s="159" t="str">
        <f>+VLOOKUP(E202,Participants!$A$1:$F$1449,4,FALSE)</f>
        <v>BTA</v>
      </c>
      <c r="H202" s="159" t="str">
        <f>+VLOOKUP(E202,Participants!$A$1:$F$1449,5,FALSE)</f>
        <v>M</v>
      </c>
      <c r="I202" s="159">
        <f>+VLOOKUP(E202,Participants!$A$1:$F$1449,3,FALSE)</f>
        <v>3</v>
      </c>
      <c r="J202" s="159" t="str">
        <f>+VLOOKUP(E202,Participants!$A$1:$G$1449,7,FALSE)</f>
        <v>DEV2M</v>
      </c>
      <c r="K202" s="175">
        <f t="shared" si="4"/>
        <v>30</v>
      </c>
      <c r="L202" s="159"/>
    </row>
    <row r="203" spans="1:12" ht="17.100000000000001" customHeight="1">
      <c r="A203" s="234" t="s">
        <v>1318</v>
      </c>
      <c r="B203" s="158">
        <v>27</v>
      </c>
      <c r="C203" s="158">
        <v>40.08</v>
      </c>
      <c r="D203" s="158">
        <v>3</v>
      </c>
      <c r="E203" s="158">
        <v>174</v>
      </c>
      <c r="F203" s="159" t="str">
        <f>+VLOOKUP(E203,Participants!$A$1:$F$1449,2,FALSE)</f>
        <v xml:space="preserve">Gus Davis </v>
      </c>
      <c r="G203" s="159" t="str">
        <f>+VLOOKUP(E203,Participants!$A$1:$F$1449,4,FALSE)</f>
        <v>PHA</v>
      </c>
      <c r="H203" s="159" t="str">
        <f>+VLOOKUP(E203,Participants!$A$1:$F$1449,5,FALSE)</f>
        <v>M</v>
      </c>
      <c r="I203" s="159">
        <f>+VLOOKUP(E203,Participants!$A$1:$F$1449,3,FALSE)</f>
        <v>3</v>
      </c>
      <c r="J203" s="159" t="str">
        <f>+VLOOKUP(E203,Participants!$A$1:$G$1449,7,FALSE)</f>
        <v>DEV2M</v>
      </c>
      <c r="K203" s="175">
        <f t="shared" si="4"/>
        <v>31</v>
      </c>
      <c r="L203" s="159"/>
    </row>
    <row r="204" spans="1:12" ht="17.100000000000001" customHeight="1">
      <c r="A204" s="234" t="s">
        <v>1318</v>
      </c>
      <c r="B204" s="165">
        <v>28</v>
      </c>
      <c r="C204" s="165">
        <v>40.17</v>
      </c>
      <c r="D204" s="165">
        <v>8</v>
      </c>
      <c r="E204" s="165">
        <v>369</v>
      </c>
      <c r="F204" s="166" t="str">
        <f>+VLOOKUP(E204,Participants!$A$1:$F$1449,2,FALSE)</f>
        <v>Dominic Shaffer</v>
      </c>
      <c r="G204" s="166" t="str">
        <f>+VLOOKUP(E204,Participants!$A$1:$F$1449,4,FALSE)</f>
        <v>BCS</v>
      </c>
      <c r="H204" s="166" t="str">
        <f>+VLOOKUP(E204,Participants!$A$1:$F$1449,5,FALSE)</f>
        <v>M</v>
      </c>
      <c r="I204" s="166">
        <f>+VLOOKUP(E204,Participants!$A$1:$F$1449,3,FALSE)</f>
        <v>4</v>
      </c>
      <c r="J204" s="166" t="str">
        <f>+VLOOKUP(E204,Participants!$A$1:$G$1449,7,FALSE)</f>
        <v>DEV2M</v>
      </c>
      <c r="K204" s="175">
        <f t="shared" si="4"/>
        <v>32</v>
      </c>
      <c r="L204" s="166"/>
    </row>
    <row r="205" spans="1:12" ht="17.100000000000001" customHeight="1">
      <c r="A205" s="234" t="s">
        <v>1318</v>
      </c>
      <c r="B205" s="165">
        <v>28</v>
      </c>
      <c r="C205" s="165">
        <v>40.29</v>
      </c>
      <c r="D205" s="165">
        <v>7</v>
      </c>
      <c r="E205" s="165">
        <v>987</v>
      </c>
      <c r="F205" s="166" t="str">
        <f>+VLOOKUP(E205,Participants!$A$1:$F$1449,2,FALSE)</f>
        <v>Brody Schuck</v>
      </c>
      <c r="G205" s="166" t="str">
        <f>+VLOOKUP(E205,Participants!$A$1:$F$1449,4,FALSE)</f>
        <v>PHL</v>
      </c>
      <c r="H205" s="166" t="str">
        <f>+VLOOKUP(E205,Participants!$A$1:$F$1449,5,FALSE)</f>
        <v>M</v>
      </c>
      <c r="I205" s="166">
        <f>+VLOOKUP(E205,Participants!$A$1:$F$1449,3,FALSE)</f>
        <v>4</v>
      </c>
      <c r="J205" s="166" t="str">
        <f>+VLOOKUP(E205,Participants!$A$1:$G$1449,7,FALSE)</f>
        <v>DEV2M</v>
      </c>
      <c r="K205" s="175">
        <f t="shared" si="4"/>
        <v>33</v>
      </c>
      <c r="L205" s="166"/>
    </row>
    <row r="206" spans="1:12" ht="17.100000000000001" customHeight="1">
      <c r="A206" s="234" t="s">
        <v>1318</v>
      </c>
      <c r="B206" s="158">
        <v>25</v>
      </c>
      <c r="C206" s="158">
        <v>40.99</v>
      </c>
      <c r="D206" s="158">
        <v>7</v>
      </c>
      <c r="E206" s="158">
        <v>1049</v>
      </c>
      <c r="F206" s="159" t="str">
        <f>+VLOOKUP(E206,Participants!$A$1:$F$1449,2,FALSE)</f>
        <v>Peter Mugabo</v>
      </c>
      <c r="G206" s="159" t="str">
        <f>+VLOOKUP(E206,Participants!$A$1:$F$1449,4,FALSE)</f>
        <v>JFK</v>
      </c>
      <c r="H206" s="159" t="str">
        <f>+VLOOKUP(E206,Participants!$A$1:$F$1449,5,FALSE)</f>
        <v>M</v>
      </c>
      <c r="I206" s="159">
        <f>+VLOOKUP(E206,Participants!$A$1:$F$1449,3,FALSE)</f>
        <v>3</v>
      </c>
      <c r="J206" s="159" t="str">
        <f>+VLOOKUP(E206,Participants!$A$1:$G$1449,7,FALSE)</f>
        <v>DEV2M</v>
      </c>
      <c r="K206" s="175">
        <f t="shared" ref="K206:K231" si="5">K205+1</f>
        <v>34</v>
      </c>
      <c r="L206" s="159"/>
    </row>
    <row r="207" spans="1:12" ht="17.100000000000001" customHeight="1">
      <c r="A207" s="234" t="s">
        <v>1318</v>
      </c>
      <c r="B207" s="165">
        <v>26</v>
      </c>
      <c r="C207" s="165">
        <v>41</v>
      </c>
      <c r="D207" s="165">
        <v>8</v>
      </c>
      <c r="E207" s="165">
        <v>847</v>
      </c>
      <c r="F207" s="166" t="str">
        <f>+VLOOKUP(E207,Participants!$A$1:$F$1449,2,FALSE)</f>
        <v>GRIFFIN BETZ</v>
      </c>
      <c r="G207" s="166" t="str">
        <f>+VLOOKUP(E207,Participants!$A$1:$F$1449,4,FALSE)</f>
        <v>SYL</v>
      </c>
      <c r="H207" s="166" t="str">
        <f>+VLOOKUP(E207,Participants!$A$1:$F$1449,5,FALSE)</f>
        <v>M</v>
      </c>
      <c r="I207" s="166">
        <f>+VLOOKUP(E207,Participants!$A$1:$F$1449,3,FALSE)</f>
        <v>3</v>
      </c>
      <c r="J207" s="166" t="str">
        <f>+VLOOKUP(E207,Participants!$A$1:$G$1449,7,FALSE)</f>
        <v>DEV2M</v>
      </c>
      <c r="K207" s="175">
        <f t="shared" si="5"/>
        <v>35</v>
      </c>
      <c r="L207" s="166"/>
    </row>
    <row r="208" spans="1:12" ht="17.100000000000001" customHeight="1">
      <c r="A208" s="234" t="s">
        <v>1318</v>
      </c>
      <c r="B208" s="165">
        <v>28</v>
      </c>
      <c r="C208" s="165">
        <v>41.06</v>
      </c>
      <c r="D208" s="165">
        <v>3</v>
      </c>
      <c r="E208" s="165">
        <v>843</v>
      </c>
      <c r="F208" s="166" t="str">
        <f>+VLOOKUP(E208,Participants!$A$1:$F$1449,2,FALSE)</f>
        <v>CAYDEN JOHNSON</v>
      </c>
      <c r="G208" s="166" t="str">
        <f>+VLOOKUP(E208,Participants!$A$1:$F$1449,4,FALSE)</f>
        <v>SYL</v>
      </c>
      <c r="H208" s="166" t="str">
        <f>+VLOOKUP(E208,Participants!$A$1:$F$1449,5,FALSE)</f>
        <v>M</v>
      </c>
      <c r="I208" s="166">
        <f>+VLOOKUP(E208,Participants!$A$1:$F$1449,3,FALSE)</f>
        <v>4</v>
      </c>
      <c r="J208" s="166" t="str">
        <f>+VLOOKUP(E208,Participants!$A$1:$G$1449,7,FALSE)</f>
        <v>DEV2M</v>
      </c>
      <c r="K208" s="175">
        <f t="shared" si="5"/>
        <v>36</v>
      </c>
      <c r="L208" s="166"/>
    </row>
    <row r="209" spans="1:12" ht="17.100000000000001" customHeight="1">
      <c r="A209" s="234" t="s">
        <v>1318</v>
      </c>
      <c r="B209" s="165">
        <v>26</v>
      </c>
      <c r="C209" s="165">
        <v>41.26</v>
      </c>
      <c r="D209" s="165">
        <v>3</v>
      </c>
      <c r="E209" s="165">
        <v>1164</v>
      </c>
      <c r="F209" s="166" t="str">
        <f>+VLOOKUP(E209,Participants!$A$1:$F$1449,2,FALSE)</f>
        <v>Logan Sevin</v>
      </c>
      <c r="G209" s="166" t="str">
        <f>+VLOOKUP(E209,Participants!$A$1:$F$1449,4,FALSE)</f>
        <v>SRT</v>
      </c>
      <c r="H209" s="166" t="str">
        <f>+VLOOKUP(E209,Participants!$A$1:$F$1449,5,FALSE)</f>
        <v>M</v>
      </c>
      <c r="I209" s="166">
        <f>+VLOOKUP(E209,Participants!$A$1:$F$1449,3,FALSE)</f>
        <v>3</v>
      </c>
      <c r="J209" s="166" t="str">
        <f>+VLOOKUP(E209,Participants!$A$1:$G$1449,7,FALSE)</f>
        <v>DEV2M</v>
      </c>
      <c r="K209" s="175">
        <f t="shared" si="5"/>
        <v>37</v>
      </c>
      <c r="L209" s="166"/>
    </row>
    <row r="210" spans="1:12" ht="17.100000000000001" customHeight="1">
      <c r="A210" s="234" t="s">
        <v>1318</v>
      </c>
      <c r="B210" s="165">
        <v>26</v>
      </c>
      <c r="C210" s="165">
        <v>41.38</v>
      </c>
      <c r="D210" s="165">
        <v>4</v>
      </c>
      <c r="E210" s="165">
        <v>300</v>
      </c>
      <c r="F210" s="166" t="str">
        <f>+VLOOKUP(E210,Participants!$A$1:$F$1449,2,FALSE)</f>
        <v>Lucas Atwood</v>
      </c>
      <c r="G210" s="166" t="str">
        <f>+VLOOKUP(E210,Participants!$A$1:$F$1449,4,FALSE)</f>
        <v>DMA</v>
      </c>
      <c r="H210" s="166" t="str">
        <f>+VLOOKUP(E210,Participants!$A$1:$F$1449,5,FALSE)</f>
        <v>M</v>
      </c>
      <c r="I210" s="166">
        <f>+VLOOKUP(E210,Participants!$A$1:$F$1449,3,FALSE)</f>
        <v>3</v>
      </c>
      <c r="J210" s="166" t="str">
        <f>+VLOOKUP(E210,Participants!$A$1:$G$1449,7,FALSE)</f>
        <v>DEV2M</v>
      </c>
      <c r="K210" s="175">
        <f t="shared" si="5"/>
        <v>38</v>
      </c>
      <c r="L210" s="166"/>
    </row>
    <row r="211" spans="1:12" ht="17.100000000000001" customHeight="1">
      <c r="A211" s="234" t="s">
        <v>1318</v>
      </c>
      <c r="B211" s="158">
        <v>27</v>
      </c>
      <c r="C211" s="158">
        <v>41.59</v>
      </c>
      <c r="D211" s="158">
        <v>5</v>
      </c>
      <c r="E211" s="158">
        <v>996</v>
      </c>
      <c r="F211" s="159" t="str">
        <f>+VLOOKUP(E211,Participants!$A$1:$F$1449,2,FALSE)</f>
        <v>Sal Lozano</v>
      </c>
      <c r="G211" s="159" t="str">
        <f>+VLOOKUP(E211,Participants!$A$1:$F$1449,4,FALSE)</f>
        <v>PHL</v>
      </c>
      <c r="H211" s="159" t="str">
        <f>+VLOOKUP(E211,Participants!$A$1:$F$1449,5,FALSE)</f>
        <v>M</v>
      </c>
      <c r="I211" s="159">
        <f>+VLOOKUP(E211,Participants!$A$1:$F$1449,3,FALSE)</f>
        <v>4</v>
      </c>
      <c r="J211" s="159" t="str">
        <f>+VLOOKUP(E211,Participants!$A$1:$G$1449,7,FALSE)</f>
        <v>DEV2M</v>
      </c>
      <c r="K211" s="175">
        <f t="shared" si="5"/>
        <v>39</v>
      </c>
      <c r="L211" s="159"/>
    </row>
    <row r="212" spans="1:12" ht="17.100000000000001" customHeight="1">
      <c r="A212" s="234" t="s">
        <v>1318</v>
      </c>
      <c r="B212" s="158">
        <v>27</v>
      </c>
      <c r="C212" s="158">
        <v>41.68</v>
      </c>
      <c r="D212" s="158">
        <v>2</v>
      </c>
      <c r="E212" s="158">
        <v>426</v>
      </c>
      <c r="F212" s="159" t="str">
        <f>+VLOOKUP(E212,Participants!$A$1:$F$1449,2,FALSE)</f>
        <v>Connor Meade</v>
      </c>
      <c r="G212" s="159" t="str">
        <f>+VLOOKUP(E212,Participants!$A$1:$F$1449,4,FALSE)</f>
        <v>STL</v>
      </c>
      <c r="H212" s="159" t="str">
        <f>+VLOOKUP(E212,Participants!$A$1:$F$1449,5,FALSE)</f>
        <v>M</v>
      </c>
      <c r="I212" s="159">
        <f>+VLOOKUP(E212,Participants!$A$1:$F$1449,3,FALSE)</f>
        <v>3</v>
      </c>
      <c r="J212" s="159" t="str">
        <f>+VLOOKUP(E212,Participants!$A$1:$G$1449,7,FALSE)</f>
        <v>DEV2M</v>
      </c>
      <c r="K212" s="175">
        <f t="shared" si="5"/>
        <v>40</v>
      </c>
      <c r="L212" s="159"/>
    </row>
    <row r="213" spans="1:12" ht="17.100000000000001" customHeight="1">
      <c r="A213" s="234" t="s">
        <v>1318</v>
      </c>
      <c r="B213" s="165">
        <v>24</v>
      </c>
      <c r="C213" s="165">
        <v>41.92</v>
      </c>
      <c r="D213" s="165">
        <v>2</v>
      </c>
      <c r="E213" s="165">
        <v>924</v>
      </c>
      <c r="F213" s="166" t="str">
        <f>+VLOOKUP(E213,Participants!$A$1:$F$1449,2,FALSE)</f>
        <v>Shane Sahr</v>
      </c>
      <c r="G213" s="166" t="str">
        <f>+VLOOKUP(E213,Participants!$A$1:$F$1449,4,FALSE)</f>
        <v>BTA</v>
      </c>
      <c r="H213" s="166" t="str">
        <f>+VLOOKUP(E213,Participants!$A$1:$F$1449,5,FALSE)</f>
        <v>M</v>
      </c>
      <c r="I213" s="166">
        <f>+VLOOKUP(E213,Participants!$A$1:$F$1449,3,FALSE)</f>
        <v>3</v>
      </c>
      <c r="J213" s="166" t="str">
        <f>+VLOOKUP(E213,Participants!$A$1:$G$1449,7,FALSE)</f>
        <v>DEV2M</v>
      </c>
      <c r="K213" s="175">
        <f t="shared" si="5"/>
        <v>41</v>
      </c>
      <c r="L213" s="166"/>
    </row>
    <row r="214" spans="1:12" ht="17.100000000000001" customHeight="1">
      <c r="A214" s="234" t="s">
        <v>1318</v>
      </c>
      <c r="B214" s="165">
        <v>28</v>
      </c>
      <c r="C214" s="165">
        <v>42.21</v>
      </c>
      <c r="D214" s="165">
        <v>6</v>
      </c>
      <c r="E214" s="165">
        <v>212</v>
      </c>
      <c r="F214" s="166" t="str">
        <f>+VLOOKUP(E214,Participants!$A$1:$F$1449,2,FALSE)</f>
        <v>Nate Tunno</v>
      </c>
      <c r="G214" s="166" t="str">
        <f>+VLOOKUP(E214,Participants!$A$1:$F$1449,4,FALSE)</f>
        <v>CDT</v>
      </c>
      <c r="H214" s="166" t="str">
        <f>+VLOOKUP(E214,Participants!$A$1:$F$1449,5,FALSE)</f>
        <v>M</v>
      </c>
      <c r="I214" s="166">
        <f>+VLOOKUP(E214,Participants!$A$1:$F$1449,3,FALSE)</f>
        <v>4</v>
      </c>
      <c r="J214" s="166" t="str">
        <f>+VLOOKUP(E214,Participants!$A$1:$G$1449,7,FALSE)</f>
        <v>DEV2M</v>
      </c>
      <c r="K214" s="175">
        <f t="shared" si="5"/>
        <v>42</v>
      </c>
      <c r="L214" s="166"/>
    </row>
    <row r="215" spans="1:12" ht="17.100000000000001" customHeight="1">
      <c r="A215" s="234" t="s">
        <v>1318</v>
      </c>
      <c r="B215" s="165">
        <v>30</v>
      </c>
      <c r="C215" s="165">
        <v>42.42</v>
      </c>
      <c r="D215" s="165">
        <v>2</v>
      </c>
      <c r="E215" s="165">
        <v>1295</v>
      </c>
      <c r="F215" s="166" t="str">
        <f>+VLOOKUP(E215,Participants!$A$1:$F$1449,2,FALSE)</f>
        <v>Simon Whartnaby</v>
      </c>
      <c r="G215" s="166" t="str">
        <f>+VLOOKUP(E215,Participants!$A$1:$F$1449,4,FALSE)</f>
        <v>ECS</v>
      </c>
      <c r="H215" s="166" t="str">
        <f>+VLOOKUP(E215,Participants!$A$1:$F$1449,5,FALSE)</f>
        <v>M</v>
      </c>
      <c r="I215" s="166">
        <f>+VLOOKUP(E215,Participants!$A$1:$F$1449,3,FALSE)</f>
        <v>4</v>
      </c>
      <c r="J215" s="166" t="str">
        <f>+VLOOKUP(E215,Participants!$A$1:$G$1449,7,FALSE)</f>
        <v>DEV2M</v>
      </c>
      <c r="K215" s="175">
        <f t="shared" si="5"/>
        <v>43</v>
      </c>
      <c r="L215" s="166"/>
    </row>
    <row r="216" spans="1:12" ht="17.100000000000001" customHeight="1">
      <c r="A216" s="234" t="s">
        <v>1318</v>
      </c>
      <c r="B216" s="165">
        <v>28</v>
      </c>
      <c r="C216" s="165">
        <v>43.62</v>
      </c>
      <c r="D216" s="165">
        <v>2</v>
      </c>
      <c r="E216" s="165">
        <v>448</v>
      </c>
      <c r="F216" s="166" t="str">
        <f>+VLOOKUP(E216,Participants!$A$1:$F$1449,2,FALSE)</f>
        <v>Wyatt Holekamp</v>
      </c>
      <c r="G216" s="166" t="str">
        <f>+VLOOKUP(E216,Participants!$A$1:$F$1449,4,FALSE)</f>
        <v>STL</v>
      </c>
      <c r="H216" s="166" t="str">
        <f>+VLOOKUP(E216,Participants!$A$1:$F$1449,5,FALSE)</f>
        <v>M</v>
      </c>
      <c r="I216" s="166">
        <f>+VLOOKUP(E216,Participants!$A$1:$F$1449,3,FALSE)</f>
        <v>3</v>
      </c>
      <c r="J216" s="166" t="str">
        <f>+VLOOKUP(E216,Participants!$A$1:$G$1449,7,FALSE)</f>
        <v>DEV2M</v>
      </c>
      <c r="K216" s="175">
        <f t="shared" si="5"/>
        <v>44</v>
      </c>
      <c r="L216" s="166"/>
    </row>
    <row r="217" spans="1:12" ht="17.100000000000001" customHeight="1">
      <c r="A217" s="234" t="s">
        <v>1318</v>
      </c>
      <c r="B217" s="158">
        <v>23</v>
      </c>
      <c r="C217" s="158">
        <v>43.82</v>
      </c>
      <c r="D217" s="158">
        <v>2</v>
      </c>
      <c r="E217" s="158">
        <v>544</v>
      </c>
      <c r="F217" s="159" t="str">
        <f>+VLOOKUP(E217,Participants!$A$1:$F$1449,2,FALSE)</f>
        <v>David Wittkopp</v>
      </c>
      <c r="G217" s="159" t="str">
        <f>+VLOOKUP(E217,Participants!$A$1:$F$1449,4,FALSE)</f>
        <v>STM</v>
      </c>
      <c r="H217" s="159" t="str">
        <f>+VLOOKUP(E217,Participants!$A$1:$F$1449,5,FALSE)</f>
        <v>M</v>
      </c>
      <c r="I217" s="159">
        <f>+VLOOKUP(E217,Participants!$A$1:$F$1449,3,FALSE)</f>
        <v>4</v>
      </c>
      <c r="J217" s="159" t="str">
        <f>+VLOOKUP(E217,Participants!$A$1:$G$1449,7,FALSE)</f>
        <v>DEV2M</v>
      </c>
      <c r="K217" s="175">
        <f t="shared" si="5"/>
        <v>45</v>
      </c>
      <c r="L217" s="159"/>
    </row>
    <row r="218" spans="1:12" ht="17.100000000000001" customHeight="1">
      <c r="A218" s="234" t="s">
        <v>1318</v>
      </c>
      <c r="B218" s="158">
        <v>29</v>
      </c>
      <c r="C218" s="158">
        <v>44.34</v>
      </c>
      <c r="D218" s="158">
        <v>1</v>
      </c>
      <c r="E218" s="158">
        <v>99</v>
      </c>
      <c r="F218" s="159" t="str">
        <f>+VLOOKUP(E218,Participants!$A$1:$F$1449,2,FALSE)</f>
        <v>Leopold Mosca</v>
      </c>
      <c r="G218" s="159" t="str">
        <f>+VLOOKUP(E218,Participants!$A$1:$F$1449,4,FALSE)</f>
        <v>JAM</v>
      </c>
      <c r="H218" s="159" t="str">
        <f>+VLOOKUP(E218,Participants!$A$1:$F$1449,5,FALSE)</f>
        <v>M</v>
      </c>
      <c r="I218" s="159">
        <f>+VLOOKUP(E218,Participants!$A$1:$F$1449,3,FALSE)</f>
        <v>3</v>
      </c>
      <c r="J218" s="159" t="str">
        <f>+VLOOKUP(E218,Participants!$A$1:$G$1449,7,FALSE)</f>
        <v>DEV2M</v>
      </c>
      <c r="K218" s="175">
        <f t="shared" si="5"/>
        <v>46</v>
      </c>
      <c r="L218" s="159"/>
    </row>
    <row r="219" spans="1:12" ht="17.100000000000001" customHeight="1">
      <c r="A219" s="234" t="s">
        <v>1318</v>
      </c>
      <c r="B219" s="158">
        <v>27</v>
      </c>
      <c r="C219" s="158">
        <v>44.54</v>
      </c>
      <c r="D219" s="158">
        <v>7</v>
      </c>
      <c r="E219" s="158">
        <v>997</v>
      </c>
      <c r="F219" s="159" t="str">
        <f>+VLOOKUP(E219,Participants!$A$1:$F$1449,2,FALSE)</f>
        <v>Sam Hall</v>
      </c>
      <c r="G219" s="159" t="str">
        <f>+VLOOKUP(E219,Participants!$A$1:$F$1449,4,FALSE)</f>
        <v>PHL</v>
      </c>
      <c r="H219" s="159" t="str">
        <f>+VLOOKUP(E219,Participants!$A$1:$F$1449,5,FALSE)</f>
        <v>M</v>
      </c>
      <c r="I219" s="159">
        <f>+VLOOKUP(E219,Participants!$A$1:$F$1449,3,FALSE)</f>
        <v>4</v>
      </c>
      <c r="J219" s="159" t="str">
        <f>+VLOOKUP(E219,Participants!$A$1:$G$1449,7,FALSE)</f>
        <v>DEV2M</v>
      </c>
      <c r="K219" s="175">
        <f t="shared" si="5"/>
        <v>47</v>
      </c>
      <c r="L219" s="159"/>
    </row>
    <row r="220" spans="1:12" ht="17.100000000000001" customHeight="1">
      <c r="A220" s="234" t="s">
        <v>1318</v>
      </c>
      <c r="B220" s="158">
        <v>29</v>
      </c>
      <c r="C220" s="158">
        <v>45.06</v>
      </c>
      <c r="D220" s="158">
        <v>2</v>
      </c>
      <c r="E220" s="158">
        <v>433</v>
      </c>
      <c r="F220" s="159" t="str">
        <f>+VLOOKUP(E220,Participants!$A$1:$F$1449,2,FALSE)</f>
        <v>Justin Mattes</v>
      </c>
      <c r="G220" s="159" t="str">
        <f>+VLOOKUP(E220,Participants!$A$1:$F$1449,4,FALSE)</f>
        <v>STL</v>
      </c>
      <c r="H220" s="159" t="str">
        <f>+VLOOKUP(E220,Participants!$A$1:$F$1449,5,FALSE)</f>
        <v>M</v>
      </c>
      <c r="I220" s="159">
        <f>+VLOOKUP(E220,Participants!$A$1:$F$1449,3,FALSE)</f>
        <v>4</v>
      </c>
      <c r="J220" s="159" t="str">
        <f>+VLOOKUP(E220,Participants!$A$1:$G$1449,7,FALSE)</f>
        <v>DEV2M</v>
      </c>
      <c r="K220" s="175">
        <f t="shared" si="5"/>
        <v>48</v>
      </c>
      <c r="L220" s="159"/>
    </row>
    <row r="221" spans="1:12" ht="17.100000000000001" customHeight="1">
      <c r="A221" s="234" t="s">
        <v>1318</v>
      </c>
      <c r="B221" s="158">
        <v>27</v>
      </c>
      <c r="C221" s="158">
        <v>45.24</v>
      </c>
      <c r="D221" s="158">
        <v>8</v>
      </c>
      <c r="E221" s="158">
        <v>711</v>
      </c>
      <c r="F221" s="159" t="str">
        <f>+VLOOKUP(E221,Participants!$A$1:$F$1449,2,FALSE)</f>
        <v>Owen Ireland</v>
      </c>
      <c r="G221" s="159" t="str">
        <f>+VLOOKUP(E221,Participants!$A$1:$F$1449,4,FALSE)</f>
        <v>HTS</v>
      </c>
      <c r="H221" s="159" t="str">
        <f>+VLOOKUP(E221,Participants!$A$1:$F$1449,5,FALSE)</f>
        <v>M</v>
      </c>
      <c r="I221" s="159">
        <f>+VLOOKUP(E221,Participants!$A$1:$F$1449,3,FALSE)</f>
        <v>4</v>
      </c>
      <c r="J221" s="159" t="str">
        <f>+VLOOKUP(E221,Participants!$A$1:$G$1449,7,FALSE)</f>
        <v>DEV2M</v>
      </c>
      <c r="K221" s="175">
        <f t="shared" si="5"/>
        <v>49</v>
      </c>
      <c r="L221" s="159"/>
    </row>
    <row r="222" spans="1:12" ht="17.100000000000001" customHeight="1">
      <c r="A222" s="234" t="s">
        <v>1318</v>
      </c>
      <c r="B222" s="165">
        <v>26</v>
      </c>
      <c r="C222" s="165">
        <v>45.32</v>
      </c>
      <c r="D222" s="165">
        <v>6</v>
      </c>
      <c r="E222" s="165">
        <v>712</v>
      </c>
      <c r="F222" s="166" t="str">
        <f>+VLOOKUP(E222,Participants!$A$1:$F$1449,2,FALSE)</f>
        <v>Rylan Scott</v>
      </c>
      <c r="G222" s="166" t="str">
        <f>+VLOOKUP(E222,Participants!$A$1:$F$1449,4,FALSE)</f>
        <v>HTS</v>
      </c>
      <c r="H222" s="166" t="str">
        <f>+VLOOKUP(E222,Participants!$A$1:$F$1449,5,FALSE)</f>
        <v>M</v>
      </c>
      <c r="I222" s="166">
        <f>+VLOOKUP(E222,Participants!$A$1:$F$1449,3,FALSE)</f>
        <v>3</v>
      </c>
      <c r="J222" s="166" t="str">
        <f>+VLOOKUP(E222,Participants!$A$1:$G$1449,7,FALSE)</f>
        <v>DEV2M</v>
      </c>
      <c r="K222" s="175">
        <f t="shared" si="5"/>
        <v>50</v>
      </c>
      <c r="L222" s="166"/>
    </row>
    <row r="223" spans="1:12" ht="17.100000000000001" customHeight="1">
      <c r="A223" s="234" t="s">
        <v>1318</v>
      </c>
      <c r="B223" s="158">
        <v>29</v>
      </c>
      <c r="C223" s="158">
        <v>46.36</v>
      </c>
      <c r="D223" s="158">
        <v>5</v>
      </c>
      <c r="E223" s="158">
        <v>211</v>
      </c>
      <c r="F223" s="159" t="str">
        <f>+VLOOKUP(E223,Participants!$A$1:$F$1449,2,FALSE)</f>
        <v>Leo Ivory</v>
      </c>
      <c r="G223" s="159" t="str">
        <f>+VLOOKUP(E223,Participants!$A$1:$F$1449,4,FALSE)</f>
        <v>CDT</v>
      </c>
      <c r="H223" s="159" t="str">
        <f>+VLOOKUP(E223,Participants!$A$1:$F$1449,5,FALSE)</f>
        <v>M</v>
      </c>
      <c r="I223" s="159">
        <f>+VLOOKUP(E223,Participants!$A$1:$F$1449,3,FALSE)</f>
        <v>3</v>
      </c>
      <c r="J223" s="159" t="str">
        <f>+VLOOKUP(E223,Participants!$A$1:$G$1449,7,FALSE)</f>
        <v>DEV2M</v>
      </c>
      <c r="K223" s="175">
        <f t="shared" si="5"/>
        <v>51</v>
      </c>
      <c r="L223" s="159"/>
    </row>
    <row r="224" spans="1:12" ht="17.100000000000001" customHeight="1">
      <c r="A224" s="234" t="s">
        <v>1318</v>
      </c>
      <c r="B224" s="165">
        <v>26</v>
      </c>
      <c r="C224" s="165">
        <v>46.77</v>
      </c>
      <c r="D224" s="165">
        <v>7</v>
      </c>
      <c r="E224" s="165">
        <v>988</v>
      </c>
      <c r="F224" s="166" t="str">
        <f>+VLOOKUP(E224,Participants!$A$1:$F$1449,2,FALSE)</f>
        <v>Conor Duplaga</v>
      </c>
      <c r="G224" s="166" t="str">
        <f>+VLOOKUP(E224,Participants!$A$1:$F$1449,4,FALSE)</f>
        <v>PHL</v>
      </c>
      <c r="H224" s="166" t="str">
        <f>+VLOOKUP(E224,Participants!$A$1:$F$1449,5,FALSE)</f>
        <v>M</v>
      </c>
      <c r="I224" s="166">
        <f>+VLOOKUP(E224,Participants!$A$1:$F$1449,3,FALSE)</f>
        <v>3</v>
      </c>
      <c r="J224" s="166" t="str">
        <f>+VLOOKUP(E224,Participants!$A$1:$G$1449,7,FALSE)</f>
        <v>DEV2M</v>
      </c>
      <c r="K224" s="175">
        <f t="shared" si="5"/>
        <v>52</v>
      </c>
      <c r="L224" s="166"/>
    </row>
    <row r="225" spans="1:12" ht="17.100000000000001" customHeight="1">
      <c r="A225" s="234" t="s">
        <v>1318</v>
      </c>
      <c r="B225" s="158">
        <v>25</v>
      </c>
      <c r="C225" s="158">
        <v>48.46</v>
      </c>
      <c r="D225" s="158">
        <v>5</v>
      </c>
      <c r="E225" s="158">
        <v>10</v>
      </c>
      <c r="F225" s="159" t="str">
        <f>+VLOOKUP(E225,Participants!$A$1:$F$1449,2,FALSE)</f>
        <v>Joshua White</v>
      </c>
      <c r="G225" s="159" t="str">
        <f>+VLOOKUP(E225,Participants!$A$1:$F$1449,4,FALSE)</f>
        <v>BFS</v>
      </c>
      <c r="H225" s="159" t="str">
        <f>+VLOOKUP(E225,Participants!$A$1:$F$1449,5,FALSE)</f>
        <v>M</v>
      </c>
      <c r="I225" s="159">
        <f>+VLOOKUP(E225,Participants!$A$1:$F$1449,3,FALSE)</f>
        <v>4</v>
      </c>
      <c r="J225" s="159" t="str">
        <f>+VLOOKUP(E225,Participants!$A$1:$G$1449,7,FALSE)</f>
        <v>DEV2M</v>
      </c>
      <c r="K225" s="175">
        <f t="shared" si="5"/>
        <v>53</v>
      </c>
      <c r="L225" s="159"/>
    </row>
    <row r="226" spans="1:12" ht="17.100000000000001" customHeight="1">
      <c r="A226" s="234" t="s">
        <v>1318</v>
      </c>
      <c r="B226" s="158">
        <v>29</v>
      </c>
      <c r="C226" s="158">
        <v>48.94</v>
      </c>
      <c r="D226" s="158">
        <v>7</v>
      </c>
      <c r="E226" s="158">
        <v>841</v>
      </c>
      <c r="F226" s="159" t="str">
        <f>+VLOOKUP(E226,Participants!$A$1:$F$1449,2,FALSE)</f>
        <v>ALIJAH BURKHART</v>
      </c>
      <c r="G226" s="159" t="str">
        <f>+VLOOKUP(E226,Participants!$A$1:$F$1449,4,FALSE)</f>
        <v>SYL</v>
      </c>
      <c r="H226" s="159" t="str">
        <f>+VLOOKUP(E226,Participants!$A$1:$F$1449,5,FALSE)</f>
        <v>M</v>
      </c>
      <c r="I226" s="159">
        <f>+VLOOKUP(E226,Participants!$A$1:$F$1449,3,FALSE)</f>
        <v>4</v>
      </c>
      <c r="J226" s="159" t="str">
        <f>+VLOOKUP(E226,Participants!$A$1:$G$1449,7,FALSE)</f>
        <v>DEV2M</v>
      </c>
      <c r="K226" s="175">
        <f t="shared" si="5"/>
        <v>54</v>
      </c>
      <c r="L226" s="159"/>
    </row>
    <row r="227" spans="1:12" ht="17.100000000000001" customHeight="1">
      <c r="A227" s="234" t="s">
        <v>1318</v>
      </c>
      <c r="B227" s="165">
        <v>28</v>
      </c>
      <c r="C227" s="165">
        <v>49.43</v>
      </c>
      <c r="D227" s="165">
        <v>1</v>
      </c>
      <c r="E227" s="165">
        <v>206</v>
      </c>
      <c r="F227" s="166" t="str">
        <f>+VLOOKUP(E227,Participants!$A$1:$F$1449,2,FALSE)</f>
        <v>Gunnar Lubawski</v>
      </c>
      <c r="G227" s="166" t="str">
        <f>+VLOOKUP(E227,Participants!$A$1:$F$1449,4,FALSE)</f>
        <v>CDT</v>
      </c>
      <c r="H227" s="166" t="str">
        <f>+VLOOKUP(E227,Participants!$A$1:$F$1449,5,FALSE)</f>
        <v>M</v>
      </c>
      <c r="I227" s="166">
        <f>+VLOOKUP(E227,Participants!$A$1:$F$1449,3,FALSE)</f>
        <v>3</v>
      </c>
      <c r="J227" s="166" t="str">
        <f>+VLOOKUP(E227,Participants!$A$1:$G$1449,7,FALSE)</f>
        <v>DEV2M</v>
      </c>
      <c r="K227" s="175">
        <f t="shared" si="5"/>
        <v>55</v>
      </c>
      <c r="L227" s="166"/>
    </row>
    <row r="228" spans="1:12" ht="17.100000000000001" customHeight="1">
      <c r="A228" s="234" t="s">
        <v>1318</v>
      </c>
      <c r="B228" s="158">
        <v>29</v>
      </c>
      <c r="C228" s="158">
        <v>49.7</v>
      </c>
      <c r="D228" s="158">
        <v>4</v>
      </c>
      <c r="E228" s="158">
        <v>94</v>
      </c>
      <c r="F228" s="159" t="str">
        <f>+VLOOKUP(E228,Participants!$A$1:$F$1449,2,FALSE)</f>
        <v>David Fardo</v>
      </c>
      <c r="G228" s="159" t="str">
        <f>+VLOOKUP(E228,Participants!$A$1:$F$1449,4,FALSE)</f>
        <v>JAM</v>
      </c>
      <c r="H228" s="159" t="str">
        <f>+VLOOKUP(E228,Participants!$A$1:$F$1449,5,FALSE)</f>
        <v>M</v>
      </c>
      <c r="I228" s="159">
        <f>+VLOOKUP(E228,Participants!$A$1:$F$1449,3,FALSE)</f>
        <v>3</v>
      </c>
      <c r="J228" s="159" t="str">
        <f>+VLOOKUP(E228,Participants!$A$1:$G$1449,7,FALSE)</f>
        <v>DEV2M</v>
      </c>
      <c r="K228" s="175">
        <f t="shared" si="5"/>
        <v>56</v>
      </c>
      <c r="L228" s="159"/>
    </row>
    <row r="229" spans="1:12" ht="17.100000000000001" customHeight="1">
      <c r="A229" s="234" t="s">
        <v>1318</v>
      </c>
      <c r="B229" s="158">
        <v>27</v>
      </c>
      <c r="C229" s="158">
        <v>51.15</v>
      </c>
      <c r="D229" s="158">
        <v>1</v>
      </c>
      <c r="E229" s="158">
        <v>207</v>
      </c>
      <c r="F229" s="159" t="str">
        <f>+VLOOKUP(E229,Participants!$A$1:$F$1449,2,FALSE)</f>
        <v>Jacob Weaver</v>
      </c>
      <c r="G229" s="159" t="str">
        <f>+VLOOKUP(E229,Participants!$A$1:$F$1449,4,FALSE)</f>
        <v>CDT</v>
      </c>
      <c r="H229" s="159" t="str">
        <f>+VLOOKUP(E229,Participants!$A$1:$F$1449,5,FALSE)</f>
        <v>M</v>
      </c>
      <c r="I229" s="159">
        <f>+VLOOKUP(E229,Participants!$A$1:$F$1449,3,FALSE)</f>
        <v>3</v>
      </c>
      <c r="J229" s="159" t="str">
        <f>+VLOOKUP(E229,Participants!$A$1:$G$1449,7,FALSE)</f>
        <v>DEV2M</v>
      </c>
      <c r="K229" s="175">
        <f t="shared" si="5"/>
        <v>57</v>
      </c>
      <c r="L229" s="159"/>
    </row>
    <row r="230" spans="1:12" ht="17.100000000000001" customHeight="1">
      <c r="A230" s="234" t="s">
        <v>1318</v>
      </c>
      <c r="B230" s="158">
        <v>27</v>
      </c>
      <c r="C230" s="158">
        <v>52.23</v>
      </c>
      <c r="D230" s="158">
        <v>4</v>
      </c>
      <c r="E230" s="158">
        <v>298</v>
      </c>
      <c r="F230" s="159" t="str">
        <f>+VLOOKUP(E230,Participants!$A$1:$F$1449,2,FALSE)</f>
        <v>Daniel Stough</v>
      </c>
      <c r="G230" s="159" t="str">
        <f>+VLOOKUP(E230,Participants!$A$1:$F$1449,4,FALSE)</f>
        <v>DMA</v>
      </c>
      <c r="H230" s="159" t="str">
        <f>+VLOOKUP(E230,Participants!$A$1:$F$1449,5,FALSE)</f>
        <v>M</v>
      </c>
      <c r="I230" s="159">
        <f>+VLOOKUP(E230,Participants!$A$1:$F$1449,3,FALSE)</f>
        <v>4</v>
      </c>
      <c r="J230" s="159" t="str">
        <f>+VLOOKUP(E230,Participants!$A$1:$G$1449,7,FALSE)</f>
        <v>DEV2M</v>
      </c>
      <c r="K230" s="175">
        <f t="shared" si="5"/>
        <v>58</v>
      </c>
      <c r="L230" s="159"/>
    </row>
    <row r="231" spans="1:12" ht="17.100000000000001" customHeight="1">
      <c r="A231" s="234" t="s">
        <v>1318</v>
      </c>
      <c r="B231" s="158">
        <v>27</v>
      </c>
      <c r="C231" s="158">
        <v>52.24</v>
      </c>
      <c r="D231" s="158">
        <v>6</v>
      </c>
      <c r="E231" s="158">
        <v>213</v>
      </c>
      <c r="F231" s="159" t="str">
        <f>+VLOOKUP(E231,Participants!$A$1:$F$1449,2,FALSE)</f>
        <v>Neilan McAllister</v>
      </c>
      <c r="G231" s="159" t="str">
        <f>+VLOOKUP(E231,Participants!$A$1:$F$1449,4,FALSE)</f>
        <v>CDT</v>
      </c>
      <c r="H231" s="159" t="str">
        <f>+VLOOKUP(E231,Participants!$A$1:$F$1449,5,FALSE)</f>
        <v>M</v>
      </c>
      <c r="I231" s="159">
        <f>+VLOOKUP(E231,Participants!$A$1:$F$1449,3,FALSE)</f>
        <v>3</v>
      </c>
      <c r="J231" s="159" t="str">
        <f>+VLOOKUP(E231,Participants!$A$1:$G$1449,7,FALSE)</f>
        <v>DEV2M</v>
      </c>
      <c r="K231" s="175">
        <f t="shared" si="5"/>
        <v>59</v>
      </c>
      <c r="L231" s="159"/>
    </row>
    <row r="232" spans="1:12" ht="17.100000000000001" customHeight="1">
      <c r="E232" s="85"/>
    </row>
    <row r="233" spans="1:12" ht="17.100000000000001" customHeight="1">
      <c r="E233" s="85"/>
    </row>
    <row r="234" spans="1:12" ht="17.100000000000001" customHeight="1">
      <c r="E234" s="85"/>
    </row>
    <row r="235" spans="1:12" ht="17.100000000000001" customHeight="1">
      <c r="E235" s="85"/>
    </row>
    <row r="236" spans="1:12" ht="17.100000000000001" customHeight="1">
      <c r="E236" s="85"/>
    </row>
    <row r="237" spans="1:12" ht="17.100000000000001" customHeight="1">
      <c r="E237" s="85"/>
    </row>
    <row r="238" spans="1:12" ht="17.100000000000001" customHeight="1">
      <c r="E238" s="85"/>
    </row>
    <row r="239" spans="1:12" ht="17.100000000000001" customHeight="1">
      <c r="E239" s="85"/>
    </row>
    <row r="240" spans="1:12" ht="17.100000000000001" customHeight="1">
      <c r="E240" s="85"/>
    </row>
    <row r="241" spans="5:5" ht="17.100000000000001" customHeight="1">
      <c r="E241" s="85"/>
    </row>
    <row r="242" spans="5:5" ht="17.100000000000001" customHeight="1">
      <c r="E242" s="85"/>
    </row>
    <row r="243" spans="5:5" ht="17.100000000000001" customHeight="1">
      <c r="E243" s="85"/>
    </row>
    <row r="244" spans="5:5" ht="17.100000000000001" customHeight="1">
      <c r="E244" s="85"/>
    </row>
    <row r="245" spans="5:5" ht="17.100000000000001" customHeight="1">
      <c r="E245" s="85"/>
    </row>
    <row r="246" spans="5:5" ht="17.100000000000001" customHeight="1">
      <c r="E246" s="85"/>
    </row>
    <row r="247" spans="5:5" ht="17.100000000000001" customHeight="1">
      <c r="E247" s="85"/>
    </row>
    <row r="248" spans="5:5" ht="17.100000000000001" customHeight="1">
      <c r="E248" s="85"/>
    </row>
    <row r="249" spans="5:5" ht="17.100000000000001" customHeight="1">
      <c r="E249" s="85"/>
    </row>
    <row r="250" spans="5:5" ht="17.100000000000001" customHeight="1">
      <c r="E250" s="85"/>
    </row>
    <row r="251" spans="5:5" ht="17.100000000000001" customHeight="1">
      <c r="E251" s="85"/>
    </row>
    <row r="252" spans="5:5" ht="17.100000000000001" customHeight="1">
      <c r="E252" s="85"/>
    </row>
    <row r="253" spans="5:5" ht="17.100000000000001" customHeight="1">
      <c r="E253" s="85"/>
    </row>
    <row r="254" spans="5:5" ht="17.100000000000001" customHeight="1">
      <c r="E254" s="85"/>
    </row>
    <row r="255" spans="5:5" ht="17.100000000000001" customHeight="1">
      <c r="E255" s="85"/>
    </row>
    <row r="256" spans="5:5" ht="17.100000000000001" customHeight="1">
      <c r="E256" s="85"/>
    </row>
    <row r="257" spans="5:5" ht="17.100000000000001" customHeight="1">
      <c r="E257" s="85"/>
    </row>
    <row r="258" spans="5:5" ht="17.100000000000001" customHeight="1">
      <c r="E258" s="85"/>
    </row>
    <row r="259" spans="5:5" ht="17.100000000000001" customHeight="1">
      <c r="E259" s="85"/>
    </row>
    <row r="260" spans="5:5" ht="17.100000000000001" customHeight="1">
      <c r="E260" s="85"/>
    </row>
    <row r="261" spans="5:5" ht="17.100000000000001" customHeight="1">
      <c r="E261" s="85"/>
    </row>
    <row r="262" spans="5:5" ht="17.100000000000001" customHeight="1">
      <c r="E262" s="85"/>
    </row>
    <row r="263" spans="5:5" ht="17.100000000000001" customHeight="1">
      <c r="E263" s="85"/>
    </row>
    <row r="264" spans="5:5" ht="17.100000000000001" customHeight="1">
      <c r="E264" s="85"/>
    </row>
    <row r="265" spans="5:5" ht="17.100000000000001" customHeight="1">
      <c r="E265" s="85"/>
    </row>
    <row r="266" spans="5:5" ht="17.100000000000001" customHeight="1">
      <c r="E266" s="85"/>
    </row>
    <row r="267" spans="5:5" ht="17.100000000000001" customHeight="1">
      <c r="E267" s="85"/>
    </row>
    <row r="268" spans="5:5" ht="17.100000000000001" customHeight="1">
      <c r="E268" s="85"/>
    </row>
    <row r="269" spans="5:5" ht="17.100000000000001" customHeight="1">
      <c r="E269" s="85"/>
    </row>
    <row r="270" spans="5:5" ht="17.100000000000001" customHeight="1">
      <c r="E270" s="85"/>
    </row>
    <row r="271" spans="5:5" ht="17.100000000000001" customHeight="1">
      <c r="E271" s="85"/>
    </row>
    <row r="272" spans="5:5" ht="17.100000000000001" customHeight="1">
      <c r="E272" s="85"/>
    </row>
    <row r="273" spans="5:5" ht="17.100000000000001" customHeight="1">
      <c r="E273" s="85"/>
    </row>
    <row r="274" spans="5:5" ht="17.100000000000001" customHeight="1">
      <c r="E274" s="85"/>
    </row>
    <row r="275" spans="5:5" ht="17.100000000000001" customHeight="1">
      <c r="E275" s="85"/>
    </row>
    <row r="276" spans="5:5" ht="17.100000000000001" customHeight="1">
      <c r="E276" s="85"/>
    </row>
    <row r="277" spans="5:5" ht="17.100000000000001" customHeight="1">
      <c r="E277" s="85"/>
    </row>
    <row r="278" spans="5:5" ht="17.100000000000001" customHeight="1">
      <c r="E278" s="85"/>
    </row>
    <row r="279" spans="5:5" ht="17.100000000000001" customHeight="1">
      <c r="E279" s="85"/>
    </row>
    <row r="280" spans="5:5" ht="17.100000000000001" customHeight="1">
      <c r="E280" s="85"/>
    </row>
    <row r="281" spans="5:5" ht="17.100000000000001" customHeight="1">
      <c r="E281" s="85"/>
    </row>
    <row r="282" spans="5:5" ht="17.100000000000001" customHeight="1">
      <c r="E282" s="85"/>
    </row>
    <row r="283" spans="5:5" ht="17.100000000000001" customHeight="1">
      <c r="E283" s="85"/>
    </row>
    <row r="284" spans="5:5" ht="17.100000000000001" customHeight="1">
      <c r="E284" s="85"/>
    </row>
    <row r="285" spans="5:5" ht="17.100000000000001" customHeight="1">
      <c r="E285" s="85"/>
    </row>
    <row r="286" spans="5:5" ht="17.100000000000001" customHeight="1">
      <c r="E286" s="85"/>
    </row>
    <row r="287" spans="5:5" ht="17.100000000000001" customHeight="1">
      <c r="E287" s="85"/>
    </row>
    <row r="288" spans="5:5" ht="17.100000000000001" customHeight="1">
      <c r="E288" s="85"/>
    </row>
    <row r="289" spans="5:5" ht="17.100000000000001" customHeight="1">
      <c r="E289" s="85"/>
    </row>
    <row r="290" spans="5:5" ht="17.100000000000001" customHeight="1">
      <c r="E290" s="85"/>
    </row>
    <row r="291" spans="5:5" ht="17.100000000000001" customHeight="1">
      <c r="E291" s="85"/>
    </row>
    <row r="292" spans="5:5" ht="17.100000000000001" customHeight="1">
      <c r="E292" s="85"/>
    </row>
    <row r="293" spans="5:5" ht="17.100000000000001" customHeight="1">
      <c r="E293" s="85"/>
    </row>
    <row r="294" spans="5:5" ht="17.100000000000001" customHeight="1">
      <c r="E294" s="85"/>
    </row>
    <row r="295" spans="5:5" ht="17.100000000000001" customHeight="1">
      <c r="E295" s="85"/>
    </row>
    <row r="296" spans="5:5" ht="17.100000000000001" customHeight="1">
      <c r="E296" s="85"/>
    </row>
    <row r="297" spans="5:5" ht="17.100000000000001" customHeight="1">
      <c r="E297" s="85"/>
    </row>
    <row r="298" spans="5:5" ht="17.100000000000001" customHeight="1">
      <c r="E298" s="85"/>
    </row>
    <row r="299" spans="5:5" ht="17.100000000000001" customHeight="1">
      <c r="E299" s="85"/>
    </row>
    <row r="300" spans="5:5" ht="17.100000000000001" customHeight="1">
      <c r="E300" s="85"/>
    </row>
    <row r="301" spans="5:5" ht="17.100000000000001" customHeight="1">
      <c r="E301" s="85"/>
    </row>
    <row r="302" spans="5:5" ht="17.100000000000001" customHeight="1">
      <c r="E302" s="85"/>
    </row>
    <row r="303" spans="5:5" ht="17.100000000000001" customHeight="1">
      <c r="E303" s="85"/>
    </row>
    <row r="304" spans="5:5" ht="17.100000000000001" customHeight="1">
      <c r="E304" s="85"/>
    </row>
    <row r="305" spans="5:5" ht="17.100000000000001" customHeight="1">
      <c r="E305" s="85"/>
    </row>
    <row r="306" spans="5:5" ht="17.100000000000001" customHeight="1">
      <c r="E306" s="85"/>
    </row>
    <row r="307" spans="5:5" ht="17.100000000000001" customHeight="1">
      <c r="E307" s="85"/>
    </row>
    <row r="308" spans="5:5" ht="17.100000000000001" customHeight="1">
      <c r="E308" s="85"/>
    </row>
    <row r="309" spans="5:5" ht="17.100000000000001" customHeight="1">
      <c r="E309" s="85"/>
    </row>
    <row r="310" spans="5:5" ht="17.100000000000001" customHeight="1">
      <c r="E310" s="85"/>
    </row>
    <row r="311" spans="5:5" ht="17.100000000000001" customHeight="1">
      <c r="E311" s="85"/>
    </row>
    <row r="312" spans="5:5" ht="17.100000000000001" customHeight="1">
      <c r="E312" s="85"/>
    </row>
    <row r="313" spans="5:5" ht="17.100000000000001" customHeight="1">
      <c r="E313" s="85"/>
    </row>
    <row r="314" spans="5:5" ht="17.100000000000001" customHeight="1">
      <c r="E314" s="85"/>
    </row>
    <row r="315" spans="5:5" ht="17.100000000000001" customHeight="1">
      <c r="E315" s="85"/>
    </row>
    <row r="316" spans="5:5" ht="17.100000000000001" customHeight="1">
      <c r="E316" s="85"/>
    </row>
    <row r="317" spans="5:5" ht="17.100000000000001" customHeight="1">
      <c r="E317" s="85"/>
    </row>
    <row r="318" spans="5:5" ht="17.100000000000001" customHeight="1">
      <c r="E318" s="85"/>
    </row>
    <row r="319" spans="5:5" ht="17.100000000000001" customHeight="1">
      <c r="E319" s="85"/>
    </row>
    <row r="320" spans="5:5" ht="17.100000000000001" customHeight="1">
      <c r="E320" s="85"/>
    </row>
    <row r="321" spans="5:5" ht="17.100000000000001" customHeight="1">
      <c r="E321" s="85"/>
    </row>
    <row r="322" spans="5:5" ht="17.100000000000001" customHeight="1">
      <c r="E322" s="85"/>
    </row>
    <row r="323" spans="5:5" ht="17.100000000000001" customHeight="1">
      <c r="E323" s="85"/>
    </row>
    <row r="324" spans="5:5" ht="17.100000000000001" customHeight="1">
      <c r="E324" s="85"/>
    </row>
    <row r="325" spans="5:5" ht="17.100000000000001" customHeight="1">
      <c r="E325" s="85"/>
    </row>
    <row r="326" spans="5:5" ht="17.100000000000001" customHeight="1">
      <c r="E326" s="85"/>
    </row>
    <row r="327" spans="5:5" ht="17.100000000000001" customHeight="1">
      <c r="E327" s="85"/>
    </row>
    <row r="328" spans="5:5" ht="17.100000000000001" customHeight="1">
      <c r="E328" s="85"/>
    </row>
    <row r="329" spans="5:5" ht="17.100000000000001" customHeight="1">
      <c r="E329" s="85"/>
    </row>
    <row r="330" spans="5:5" ht="17.100000000000001" customHeight="1">
      <c r="E330" s="85"/>
    </row>
    <row r="331" spans="5:5" ht="17.100000000000001" customHeight="1">
      <c r="E331" s="85"/>
    </row>
    <row r="332" spans="5:5" ht="17.100000000000001" customHeight="1">
      <c r="E332" s="85"/>
    </row>
    <row r="333" spans="5:5" ht="17.100000000000001" customHeight="1">
      <c r="E333" s="85"/>
    </row>
    <row r="334" spans="5:5" ht="17.100000000000001" customHeight="1">
      <c r="E334" s="85"/>
    </row>
    <row r="335" spans="5:5" ht="17.100000000000001" customHeight="1">
      <c r="E335" s="85"/>
    </row>
    <row r="336" spans="5:5" ht="17.100000000000001" customHeight="1">
      <c r="E336" s="85"/>
    </row>
    <row r="337" spans="5:5" ht="17.100000000000001" customHeight="1">
      <c r="E337" s="85"/>
    </row>
    <row r="338" spans="5:5" ht="17.100000000000001" customHeight="1">
      <c r="E338" s="85"/>
    </row>
    <row r="339" spans="5:5" ht="17.100000000000001" customHeight="1">
      <c r="E339" s="85"/>
    </row>
    <row r="340" spans="5:5" ht="17.100000000000001" customHeight="1">
      <c r="E340" s="85"/>
    </row>
    <row r="341" spans="5:5" ht="17.100000000000001" customHeight="1">
      <c r="E341" s="85"/>
    </row>
    <row r="342" spans="5:5" ht="17.100000000000001" customHeight="1">
      <c r="E342" s="85"/>
    </row>
    <row r="343" spans="5:5" ht="17.100000000000001" customHeight="1">
      <c r="E343" s="85"/>
    </row>
    <row r="344" spans="5:5" ht="17.100000000000001" customHeight="1">
      <c r="E344" s="85"/>
    </row>
    <row r="345" spans="5:5" ht="17.100000000000001" customHeight="1">
      <c r="E345" s="85"/>
    </row>
    <row r="346" spans="5:5" ht="17.100000000000001" customHeight="1">
      <c r="E346" s="85"/>
    </row>
    <row r="347" spans="5:5" ht="17.100000000000001" customHeight="1">
      <c r="E347" s="85"/>
    </row>
    <row r="348" spans="5:5" ht="17.100000000000001" customHeight="1">
      <c r="E348" s="85"/>
    </row>
    <row r="349" spans="5:5" ht="17.100000000000001" customHeight="1">
      <c r="E349" s="85"/>
    </row>
    <row r="350" spans="5:5" ht="17.100000000000001" customHeight="1">
      <c r="E350" s="85"/>
    </row>
    <row r="351" spans="5:5" ht="17.100000000000001" customHeight="1">
      <c r="E351" s="85"/>
    </row>
    <row r="352" spans="5:5" ht="17.100000000000001" customHeight="1">
      <c r="E352" s="85"/>
    </row>
    <row r="353" spans="5:5" ht="17.100000000000001" customHeight="1">
      <c r="E353" s="85"/>
    </row>
    <row r="354" spans="5:5" ht="17.100000000000001" customHeight="1">
      <c r="E354" s="85"/>
    </row>
    <row r="355" spans="5:5" ht="17.100000000000001" customHeight="1">
      <c r="E355" s="85"/>
    </row>
    <row r="356" spans="5:5" ht="17.100000000000001" customHeight="1">
      <c r="E356" s="85"/>
    </row>
    <row r="357" spans="5:5" ht="17.100000000000001" customHeight="1">
      <c r="E357" s="85"/>
    </row>
    <row r="358" spans="5:5" ht="17.100000000000001" customHeight="1">
      <c r="E358" s="85"/>
    </row>
    <row r="359" spans="5:5" ht="17.100000000000001" customHeight="1">
      <c r="E359" s="85"/>
    </row>
    <row r="360" spans="5:5" ht="17.100000000000001" customHeight="1">
      <c r="E360" s="85"/>
    </row>
    <row r="361" spans="5:5" ht="17.100000000000001" customHeight="1">
      <c r="E361" s="85"/>
    </row>
    <row r="362" spans="5:5" ht="17.100000000000001" customHeight="1">
      <c r="E362" s="85"/>
    </row>
    <row r="363" spans="5:5" ht="17.100000000000001" customHeight="1">
      <c r="E363" s="85"/>
    </row>
    <row r="364" spans="5:5" ht="17.100000000000001" customHeight="1">
      <c r="E364" s="85"/>
    </row>
    <row r="365" spans="5:5" ht="17.100000000000001" customHeight="1">
      <c r="E365" s="85"/>
    </row>
    <row r="366" spans="5:5" ht="17.100000000000001" customHeight="1">
      <c r="E366" s="85"/>
    </row>
    <row r="367" spans="5:5" ht="17.100000000000001" customHeight="1">
      <c r="E367" s="85"/>
    </row>
    <row r="368" spans="5:5" ht="17.100000000000001" customHeight="1">
      <c r="E368" s="85"/>
    </row>
    <row r="369" spans="5:5" ht="17.100000000000001" customHeight="1">
      <c r="E369" s="85"/>
    </row>
    <row r="370" spans="5:5" ht="17.100000000000001" customHeight="1">
      <c r="E370" s="85"/>
    </row>
    <row r="371" spans="5:5" ht="17.100000000000001" customHeight="1">
      <c r="E371" s="85"/>
    </row>
    <row r="372" spans="5:5" ht="17.100000000000001" customHeight="1">
      <c r="E372" s="85"/>
    </row>
    <row r="373" spans="5:5" ht="17.100000000000001" customHeight="1">
      <c r="E373" s="85"/>
    </row>
    <row r="374" spans="5:5" ht="17.100000000000001" customHeight="1">
      <c r="E374" s="85"/>
    </row>
    <row r="375" spans="5:5" ht="17.100000000000001" customHeight="1">
      <c r="E375" s="85"/>
    </row>
    <row r="376" spans="5:5" ht="17.100000000000001" customHeight="1">
      <c r="E376" s="85"/>
    </row>
    <row r="377" spans="5:5" ht="17.100000000000001" customHeight="1">
      <c r="E377" s="85"/>
    </row>
    <row r="378" spans="5:5" ht="17.100000000000001" customHeight="1">
      <c r="E378" s="85"/>
    </row>
    <row r="379" spans="5:5" ht="17.100000000000001" customHeight="1">
      <c r="E379" s="85"/>
    </row>
    <row r="380" spans="5:5" ht="17.100000000000001" customHeight="1">
      <c r="E380" s="85"/>
    </row>
    <row r="381" spans="5:5" ht="17.100000000000001" customHeight="1">
      <c r="E381" s="85"/>
    </row>
    <row r="382" spans="5:5" ht="17.100000000000001" customHeight="1">
      <c r="E382" s="85"/>
    </row>
    <row r="383" spans="5:5" ht="17.100000000000001" customHeight="1">
      <c r="E383" s="85"/>
    </row>
    <row r="384" spans="5:5" ht="17.100000000000001" customHeight="1">
      <c r="E384" s="85"/>
    </row>
    <row r="385" spans="5:5" ht="17.100000000000001" customHeight="1">
      <c r="E385" s="85"/>
    </row>
    <row r="386" spans="5:5" ht="17.100000000000001" customHeight="1">
      <c r="E386" s="85"/>
    </row>
    <row r="387" spans="5:5" ht="17.100000000000001" customHeight="1">
      <c r="E387" s="85"/>
    </row>
    <row r="388" spans="5:5" ht="17.100000000000001" customHeight="1">
      <c r="E388" s="85"/>
    </row>
    <row r="389" spans="5:5" ht="17.100000000000001" customHeight="1">
      <c r="E389" s="85"/>
    </row>
    <row r="390" spans="5:5" ht="17.100000000000001" customHeight="1">
      <c r="E390" s="85"/>
    </row>
    <row r="391" spans="5:5" ht="17.100000000000001" customHeight="1">
      <c r="E391" s="85"/>
    </row>
    <row r="392" spans="5:5" ht="17.100000000000001" customHeight="1">
      <c r="E392" s="85"/>
    </row>
    <row r="393" spans="5:5" ht="17.100000000000001" customHeight="1">
      <c r="E393" s="85"/>
    </row>
    <row r="394" spans="5:5" ht="17.100000000000001" customHeight="1">
      <c r="E394" s="85"/>
    </row>
    <row r="395" spans="5:5" ht="17.100000000000001" customHeight="1">
      <c r="E395" s="85"/>
    </row>
    <row r="396" spans="5:5" ht="17.100000000000001" customHeight="1">
      <c r="E396" s="85"/>
    </row>
    <row r="397" spans="5:5" ht="17.100000000000001" customHeight="1">
      <c r="E397" s="85"/>
    </row>
    <row r="398" spans="5:5" ht="17.100000000000001" customHeight="1">
      <c r="E398" s="85"/>
    </row>
    <row r="399" spans="5:5" ht="17.100000000000001" customHeight="1">
      <c r="E399" s="85"/>
    </row>
    <row r="400" spans="5:5" ht="17.100000000000001" customHeight="1">
      <c r="E400" s="85"/>
    </row>
    <row r="401" spans="5:5" ht="17.100000000000001" customHeight="1">
      <c r="E401" s="85"/>
    </row>
    <row r="402" spans="5:5" ht="17.100000000000001" customHeight="1">
      <c r="E402" s="85"/>
    </row>
    <row r="403" spans="5:5" ht="17.100000000000001" customHeight="1">
      <c r="E403" s="85"/>
    </row>
    <row r="404" spans="5:5" ht="17.100000000000001" customHeight="1">
      <c r="E404" s="85"/>
    </row>
    <row r="405" spans="5:5" ht="17.100000000000001" customHeight="1">
      <c r="E405" s="85"/>
    </row>
    <row r="406" spans="5:5" ht="17.100000000000001" customHeight="1">
      <c r="E406" s="85"/>
    </row>
    <row r="407" spans="5:5" ht="17.100000000000001" customHeight="1">
      <c r="E407" s="85"/>
    </row>
    <row r="408" spans="5:5" ht="17.100000000000001" customHeight="1">
      <c r="E408" s="85"/>
    </row>
    <row r="409" spans="5:5" ht="17.100000000000001" customHeight="1">
      <c r="E409" s="85"/>
    </row>
    <row r="410" spans="5:5" ht="17.100000000000001" customHeight="1">
      <c r="E410" s="85"/>
    </row>
    <row r="411" spans="5:5" ht="17.100000000000001" customHeight="1">
      <c r="E411" s="85"/>
    </row>
    <row r="412" spans="5:5" ht="17.100000000000001" customHeight="1">
      <c r="E412" s="85"/>
    </row>
    <row r="413" spans="5:5" ht="17.100000000000001" customHeight="1">
      <c r="E413" s="85"/>
    </row>
    <row r="414" spans="5:5" ht="17.100000000000001" customHeight="1">
      <c r="E414" s="85"/>
    </row>
    <row r="415" spans="5:5" ht="17.100000000000001" customHeight="1">
      <c r="E415" s="85"/>
    </row>
    <row r="416" spans="5:5" ht="17.100000000000001" customHeight="1">
      <c r="E416" s="85"/>
    </row>
    <row r="417" spans="5:5" ht="17.100000000000001" customHeight="1">
      <c r="E417" s="85"/>
    </row>
    <row r="418" spans="5:5" ht="17.100000000000001" customHeight="1">
      <c r="E418" s="85"/>
    </row>
    <row r="419" spans="5:5" ht="17.100000000000001" customHeight="1">
      <c r="E419" s="85"/>
    </row>
    <row r="420" spans="5:5" ht="17.100000000000001" customHeight="1">
      <c r="E420" s="85"/>
    </row>
    <row r="421" spans="5:5" ht="17.100000000000001" customHeight="1">
      <c r="E421" s="85"/>
    </row>
    <row r="422" spans="5:5" ht="17.100000000000001" customHeight="1">
      <c r="E422" s="85"/>
    </row>
    <row r="423" spans="5:5" ht="17.100000000000001" customHeight="1">
      <c r="E423" s="85"/>
    </row>
    <row r="424" spans="5:5" ht="17.100000000000001" customHeight="1">
      <c r="E424" s="85"/>
    </row>
    <row r="425" spans="5:5" ht="17.100000000000001" customHeight="1">
      <c r="E425" s="85"/>
    </row>
    <row r="426" spans="5:5" ht="17.100000000000001" customHeight="1">
      <c r="E426" s="85"/>
    </row>
    <row r="427" spans="5:5" ht="17.100000000000001" customHeight="1">
      <c r="E427" s="85"/>
    </row>
    <row r="428" spans="5:5" ht="17.100000000000001" customHeight="1">
      <c r="E428" s="85"/>
    </row>
    <row r="429" spans="5:5" ht="17.100000000000001" customHeight="1">
      <c r="E429" s="85"/>
    </row>
    <row r="430" spans="5:5" ht="17.100000000000001" customHeight="1">
      <c r="E430" s="85"/>
    </row>
    <row r="431" spans="5:5" ht="17.100000000000001" customHeight="1">
      <c r="E431" s="85"/>
    </row>
    <row r="432" spans="5:5" ht="17.100000000000001" customHeight="1">
      <c r="E432" s="85"/>
    </row>
    <row r="433" spans="5:5" ht="17.100000000000001" customHeight="1">
      <c r="E433" s="85"/>
    </row>
    <row r="434" spans="5:5" ht="17.100000000000001" customHeight="1">
      <c r="E434" s="85"/>
    </row>
    <row r="435" spans="5:5" ht="17.100000000000001" customHeight="1">
      <c r="E435" s="85"/>
    </row>
    <row r="436" spans="5:5" ht="17.100000000000001" customHeight="1">
      <c r="E436" s="85"/>
    </row>
    <row r="437" spans="5:5" ht="17.100000000000001" customHeight="1">
      <c r="E437" s="85"/>
    </row>
    <row r="438" spans="5:5" ht="17.100000000000001" customHeight="1">
      <c r="E438" s="85"/>
    </row>
    <row r="439" spans="5:5" ht="17.100000000000001" customHeight="1">
      <c r="E439" s="85"/>
    </row>
    <row r="440" spans="5:5" ht="17.100000000000001" customHeight="1">
      <c r="E440" s="85"/>
    </row>
    <row r="441" spans="5:5" ht="17.100000000000001" customHeight="1">
      <c r="E441" s="85"/>
    </row>
    <row r="442" spans="5:5" ht="17.100000000000001" customHeight="1">
      <c r="E442" s="85"/>
    </row>
    <row r="443" spans="5:5" ht="17.100000000000001" customHeight="1">
      <c r="E443" s="85"/>
    </row>
    <row r="444" spans="5:5" ht="17.100000000000001" customHeight="1">
      <c r="E444" s="85"/>
    </row>
    <row r="445" spans="5:5" ht="17.100000000000001" customHeight="1">
      <c r="E445" s="85"/>
    </row>
    <row r="446" spans="5:5" ht="17.100000000000001" customHeight="1">
      <c r="E446" s="85"/>
    </row>
    <row r="447" spans="5:5" ht="17.100000000000001" customHeight="1">
      <c r="E447" s="85"/>
    </row>
    <row r="448" spans="5:5" ht="17.100000000000001" customHeight="1">
      <c r="E448" s="85"/>
    </row>
    <row r="449" spans="5:5" ht="17.100000000000001" customHeight="1">
      <c r="E449" s="85"/>
    </row>
    <row r="450" spans="5:5" ht="17.100000000000001" customHeight="1">
      <c r="E450" s="85"/>
    </row>
    <row r="451" spans="5:5" ht="17.100000000000001" customHeight="1">
      <c r="E451" s="85"/>
    </row>
    <row r="452" spans="5:5" ht="17.100000000000001" customHeight="1">
      <c r="E452" s="85"/>
    </row>
    <row r="453" spans="5:5" ht="17.100000000000001" customHeight="1">
      <c r="E453" s="85"/>
    </row>
    <row r="454" spans="5:5" ht="17.100000000000001" customHeight="1">
      <c r="E454" s="85"/>
    </row>
    <row r="455" spans="5:5" ht="17.100000000000001" customHeight="1">
      <c r="E455" s="85"/>
    </row>
    <row r="456" spans="5:5" ht="17.100000000000001" customHeight="1">
      <c r="E456" s="85"/>
    </row>
    <row r="457" spans="5:5" ht="17.100000000000001" customHeight="1">
      <c r="E457" s="85"/>
    </row>
    <row r="458" spans="5:5" ht="17.100000000000001" customHeight="1">
      <c r="E458" s="85"/>
    </row>
    <row r="459" spans="5:5" ht="17.100000000000001" customHeight="1">
      <c r="E459" s="85"/>
    </row>
    <row r="460" spans="5:5" ht="17.100000000000001" customHeight="1">
      <c r="E460" s="85"/>
    </row>
    <row r="461" spans="5:5" ht="17.100000000000001" customHeight="1">
      <c r="E461" s="85"/>
    </row>
    <row r="462" spans="5:5" ht="17.100000000000001" customHeight="1">
      <c r="E462" s="85"/>
    </row>
    <row r="463" spans="5:5" ht="17.100000000000001" customHeight="1">
      <c r="E463" s="85"/>
    </row>
    <row r="464" spans="5:5" ht="17.100000000000001" customHeight="1">
      <c r="E464" s="85"/>
    </row>
    <row r="465" spans="5:5" ht="17.100000000000001" customHeight="1">
      <c r="E465" s="85"/>
    </row>
    <row r="466" spans="5:5" ht="17.100000000000001" customHeight="1">
      <c r="E466" s="85"/>
    </row>
    <row r="467" spans="5:5" ht="17.100000000000001" customHeight="1">
      <c r="E467" s="85"/>
    </row>
    <row r="468" spans="5:5" ht="17.100000000000001" customHeight="1">
      <c r="E468" s="85"/>
    </row>
    <row r="469" spans="5:5" ht="17.100000000000001" customHeight="1">
      <c r="E469" s="85"/>
    </row>
    <row r="470" spans="5:5" ht="17.100000000000001" customHeight="1">
      <c r="E470" s="85"/>
    </row>
    <row r="471" spans="5:5" ht="17.100000000000001" customHeight="1">
      <c r="E471" s="85"/>
    </row>
    <row r="472" spans="5:5" ht="17.100000000000001" customHeight="1">
      <c r="E472" s="85"/>
    </row>
    <row r="473" spans="5:5" ht="17.100000000000001" customHeight="1">
      <c r="E473" s="85"/>
    </row>
    <row r="474" spans="5:5" ht="17.100000000000001" customHeight="1">
      <c r="E474" s="85"/>
    </row>
    <row r="475" spans="5:5" ht="17.100000000000001" customHeight="1">
      <c r="E475" s="85"/>
    </row>
    <row r="476" spans="5:5" ht="17.100000000000001" customHeight="1">
      <c r="E476" s="85"/>
    </row>
    <row r="477" spans="5:5" ht="17.100000000000001" customHeight="1">
      <c r="E477" s="85"/>
    </row>
    <row r="478" spans="5:5" ht="17.100000000000001" customHeight="1">
      <c r="E478" s="85"/>
    </row>
    <row r="479" spans="5:5" ht="17.100000000000001" customHeight="1">
      <c r="E479" s="85"/>
    </row>
    <row r="480" spans="5:5" ht="17.100000000000001" customHeight="1">
      <c r="E480" s="85"/>
    </row>
    <row r="481" spans="5:5" ht="17.100000000000001" customHeight="1">
      <c r="E481" s="85"/>
    </row>
    <row r="482" spans="5:5" ht="17.100000000000001" customHeight="1">
      <c r="E482" s="85"/>
    </row>
    <row r="483" spans="5:5" ht="17.100000000000001" customHeight="1">
      <c r="E483" s="85"/>
    </row>
    <row r="484" spans="5:5" ht="17.100000000000001" customHeight="1">
      <c r="E484" s="85"/>
    </row>
    <row r="485" spans="5:5" ht="17.100000000000001" customHeight="1">
      <c r="E485" s="85"/>
    </row>
    <row r="486" spans="5:5" ht="17.100000000000001" customHeight="1">
      <c r="E486" s="85"/>
    </row>
    <row r="487" spans="5:5" ht="17.100000000000001" customHeight="1">
      <c r="E487" s="85"/>
    </row>
    <row r="488" spans="5:5" ht="17.100000000000001" customHeight="1">
      <c r="E488" s="85"/>
    </row>
    <row r="489" spans="5:5" ht="17.100000000000001" customHeight="1">
      <c r="E489" s="85"/>
    </row>
    <row r="490" spans="5:5" ht="17.100000000000001" customHeight="1">
      <c r="E490" s="85"/>
    </row>
    <row r="491" spans="5:5" ht="17.100000000000001" customHeight="1">
      <c r="E491" s="85"/>
    </row>
    <row r="492" spans="5:5" ht="17.100000000000001" customHeight="1">
      <c r="E492" s="85"/>
    </row>
    <row r="493" spans="5:5" ht="17.100000000000001" customHeight="1">
      <c r="E493" s="85"/>
    </row>
    <row r="494" spans="5:5" ht="17.100000000000001" customHeight="1">
      <c r="E494" s="85"/>
    </row>
    <row r="495" spans="5:5" ht="17.100000000000001" customHeight="1">
      <c r="E495" s="85"/>
    </row>
    <row r="496" spans="5:5" ht="17.100000000000001" customHeight="1">
      <c r="E496" s="85"/>
    </row>
    <row r="497" spans="5:5" ht="17.100000000000001" customHeight="1">
      <c r="E497" s="85"/>
    </row>
    <row r="498" spans="5:5" ht="17.100000000000001" customHeight="1">
      <c r="E498" s="85"/>
    </row>
    <row r="499" spans="5:5" ht="17.100000000000001" customHeight="1">
      <c r="E499" s="85"/>
    </row>
    <row r="500" spans="5:5" ht="17.100000000000001" customHeight="1">
      <c r="E500" s="85"/>
    </row>
    <row r="501" spans="5:5" ht="17.100000000000001" customHeight="1">
      <c r="E501" s="85"/>
    </row>
    <row r="502" spans="5:5" ht="17.100000000000001" customHeight="1">
      <c r="E502" s="85"/>
    </row>
    <row r="503" spans="5:5" ht="17.100000000000001" customHeight="1">
      <c r="E503" s="85"/>
    </row>
    <row r="504" spans="5:5" ht="17.100000000000001" customHeight="1">
      <c r="E504" s="85"/>
    </row>
    <row r="505" spans="5:5" ht="17.100000000000001" customHeight="1">
      <c r="E505" s="85"/>
    </row>
    <row r="506" spans="5:5" ht="17.100000000000001" customHeight="1">
      <c r="E506" s="85"/>
    </row>
    <row r="507" spans="5:5" ht="17.100000000000001" customHeight="1">
      <c r="E507" s="85"/>
    </row>
    <row r="508" spans="5:5" ht="17.100000000000001" customHeight="1">
      <c r="E508" s="85"/>
    </row>
    <row r="509" spans="5:5" ht="17.100000000000001" customHeight="1">
      <c r="E509" s="85"/>
    </row>
    <row r="510" spans="5:5" ht="17.100000000000001" customHeight="1">
      <c r="E510" s="85"/>
    </row>
    <row r="511" spans="5:5" ht="17.100000000000001" customHeight="1">
      <c r="E511" s="85"/>
    </row>
    <row r="512" spans="5:5" ht="17.100000000000001" customHeight="1">
      <c r="E512" s="85"/>
    </row>
    <row r="513" spans="5:5" ht="17.100000000000001" customHeight="1">
      <c r="E513" s="85"/>
    </row>
    <row r="514" spans="5:5" ht="17.100000000000001" customHeight="1">
      <c r="E514" s="85"/>
    </row>
    <row r="515" spans="5:5" ht="17.100000000000001" customHeight="1">
      <c r="E515" s="85"/>
    </row>
    <row r="516" spans="5:5" ht="17.100000000000001" customHeight="1">
      <c r="E516" s="85"/>
    </row>
    <row r="517" spans="5:5" ht="17.100000000000001" customHeight="1">
      <c r="E517" s="85"/>
    </row>
    <row r="518" spans="5:5" ht="17.100000000000001" customHeight="1">
      <c r="E518" s="85"/>
    </row>
    <row r="519" spans="5:5" ht="17.100000000000001" customHeight="1">
      <c r="E519" s="85"/>
    </row>
    <row r="520" spans="5:5" ht="17.100000000000001" customHeight="1">
      <c r="E520" s="85"/>
    </row>
    <row r="521" spans="5:5" ht="17.100000000000001" customHeight="1">
      <c r="E521" s="85"/>
    </row>
    <row r="522" spans="5:5" ht="17.100000000000001" customHeight="1">
      <c r="E522" s="85"/>
    </row>
    <row r="523" spans="5:5" ht="17.100000000000001" customHeight="1">
      <c r="E523" s="85"/>
    </row>
    <row r="524" spans="5:5" ht="17.100000000000001" customHeight="1">
      <c r="E524" s="85"/>
    </row>
    <row r="525" spans="5:5" ht="17.100000000000001" customHeight="1">
      <c r="E525" s="85"/>
    </row>
    <row r="526" spans="5:5" ht="17.100000000000001" customHeight="1">
      <c r="E526" s="85"/>
    </row>
    <row r="527" spans="5:5" ht="17.100000000000001" customHeight="1">
      <c r="E527" s="85"/>
    </row>
    <row r="528" spans="5:5" ht="17.100000000000001" customHeight="1">
      <c r="E528" s="85"/>
    </row>
    <row r="529" spans="5:5" ht="17.100000000000001" customHeight="1">
      <c r="E529" s="85"/>
    </row>
    <row r="530" spans="5:5" ht="17.100000000000001" customHeight="1">
      <c r="E530" s="85"/>
    </row>
    <row r="531" spans="5:5" ht="17.100000000000001" customHeight="1">
      <c r="E531" s="85"/>
    </row>
    <row r="532" spans="5:5" ht="17.100000000000001" customHeight="1">
      <c r="E532" s="85"/>
    </row>
    <row r="533" spans="5:5" ht="17.100000000000001" customHeight="1">
      <c r="E533" s="85"/>
    </row>
    <row r="534" spans="5:5" ht="17.100000000000001" customHeight="1">
      <c r="E534" s="85"/>
    </row>
    <row r="535" spans="5:5" ht="17.100000000000001" customHeight="1">
      <c r="E535" s="85"/>
    </row>
    <row r="536" spans="5:5" ht="17.100000000000001" customHeight="1">
      <c r="E536" s="85"/>
    </row>
    <row r="537" spans="5:5" ht="17.100000000000001" customHeight="1">
      <c r="E537" s="85"/>
    </row>
    <row r="538" spans="5:5" ht="17.100000000000001" customHeight="1">
      <c r="E538" s="85"/>
    </row>
    <row r="539" spans="5:5" ht="17.100000000000001" customHeight="1">
      <c r="E539" s="85"/>
    </row>
    <row r="540" spans="5:5" ht="17.100000000000001" customHeight="1">
      <c r="E540" s="85"/>
    </row>
    <row r="541" spans="5:5" ht="17.100000000000001" customHeight="1">
      <c r="E541" s="85"/>
    </row>
    <row r="542" spans="5:5" ht="17.100000000000001" customHeight="1">
      <c r="E542" s="85"/>
    </row>
    <row r="543" spans="5:5" ht="17.100000000000001" customHeight="1">
      <c r="E543" s="85"/>
    </row>
    <row r="544" spans="5:5" ht="17.100000000000001" customHeight="1">
      <c r="E544" s="85"/>
    </row>
    <row r="545" spans="5:5" ht="17.100000000000001" customHeight="1">
      <c r="E545" s="85"/>
    </row>
    <row r="546" spans="5:5" ht="17.100000000000001" customHeight="1">
      <c r="E546" s="85"/>
    </row>
    <row r="547" spans="5:5" ht="17.100000000000001" customHeight="1">
      <c r="E547" s="85"/>
    </row>
    <row r="548" spans="5:5" ht="17.100000000000001" customHeight="1">
      <c r="E548" s="85"/>
    </row>
    <row r="549" spans="5:5" ht="17.100000000000001" customHeight="1">
      <c r="E549" s="85"/>
    </row>
    <row r="550" spans="5:5" ht="17.100000000000001" customHeight="1">
      <c r="E550" s="85"/>
    </row>
    <row r="551" spans="5:5" ht="17.100000000000001" customHeight="1">
      <c r="E551" s="85"/>
    </row>
    <row r="552" spans="5:5" ht="17.100000000000001" customHeight="1">
      <c r="E552" s="85"/>
    </row>
    <row r="553" spans="5:5" ht="17.100000000000001" customHeight="1">
      <c r="E553" s="85"/>
    </row>
    <row r="554" spans="5:5" ht="17.100000000000001" customHeight="1">
      <c r="E554" s="85"/>
    </row>
    <row r="555" spans="5:5" ht="17.100000000000001" customHeight="1">
      <c r="E555" s="85"/>
    </row>
    <row r="556" spans="5:5" ht="17.100000000000001" customHeight="1">
      <c r="E556" s="85"/>
    </row>
    <row r="557" spans="5:5" ht="17.100000000000001" customHeight="1">
      <c r="E557" s="85"/>
    </row>
    <row r="558" spans="5:5" ht="17.100000000000001" customHeight="1">
      <c r="E558" s="85"/>
    </row>
    <row r="559" spans="5:5" ht="17.100000000000001" customHeight="1">
      <c r="E559" s="85"/>
    </row>
    <row r="560" spans="5:5" ht="17.100000000000001" customHeight="1">
      <c r="E560" s="85"/>
    </row>
    <row r="561" spans="5:5" ht="17.100000000000001" customHeight="1">
      <c r="E561" s="85"/>
    </row>
    <row r="562" spans="5:5" ht="17.100000000000001" customHeight="1">
      <c r="E562" s="85"/>
    </row>
    <row r="563" spans="5:5" ht="17.100000000000001" customHeight="1">
      <c r="E563" s="85"/>
    </row>
    <row r="564" spans="5:5" ht="17.100000000000001" customHeight="1">
      <c r="E564" s="85"/>
    </row>
    <row r="565" spans="5:5" ht="17.100000000000001" customHeight="1">
      <c r="E565" s="85"/>
    </row>
    <row r="566" spans="5:5" ht="17.100000000000001" customHeight="1">
      <c r="E566" s="85"/>
    </row>
    <row r="567" spans="5:5" ht="17.100000000000001" customHeight="1">
      <c r="E567" s="85"/>
    </row>
    <row r="568" spans="5:5" ht="17.100000000000001" customHeight="1">
      <c r="E568" s="85"/>
    </row>
    <row r="569" spans="5:5" ht="17.100000000000001" customHeight="1">
      <c r="E569" s="85"/>
    </row>
    <row r="570" spans="5:5" ht="17.100000000000001" customHeight="1">
      <c r="E570" s="85"/>
    </row>
    <row r="571" spans="5:5" ht="17.100000000000001" customHeight="1">
      <c r="E571" s="85"/>
    </row>
    <row r="572" spans="5:5" ht="17.100000000000001" customHeight="1">
      <c r="E572" s="85"/>
    </row>
    <row r="573" spans="5:5" ht="17.100000000000001" customHeight="1">
      <c r="E573" s="85"/>
    </row>
    <row r="574" spans="5:5" ht="17.100000000000001" customHeight="1">
      <c r="E574" s="85"/>
    </row>
    <row r="575" spans="5:5" ht="17.100000000000001" customHeight="1">
      <c r="E575" s="85"/>
    </row>
    <row r="576" spans="5:5" ht="17.100000000000001" customHeight="1">
      <c r="E576" s="85"/>
    </row>
    <row r="577" spans="5:5" ht="17.100000000000001" customHeight="1">
      <c r="E577" s="85"/>
    </row>
    <row r="578" spans="5:5" ht="17.100000000000001" customHeight="1">
      <c r="E578" s="85"/>
    </row>
    <row r="579" spans="5:5" ht="17.100000000000001" customHeight="1">
      <c r="E579" s="85"/>
    </row>
    <row r="580" spans="5:5" ht="17.100000000000001" customHeight="1">
      <c r="E580" s="85"/>
    </row>
    <row r="581" spans="5:5" ht="17.100000000000001" customHeight="1">
      <c r="E581" s="85"/>
    </row>
    <row r="582" spans="5:5" ht="17.100000000000001" customHeight="1">
      <c r="E582" s="85"/>
    </row>
    <row r="583" spans="5:5" ht="17.100000000000001" customHeight="1">
      <c r="E583" s="85"/>
    </row>
    <row r="584" spans="5:5" ht="17.100000000000001" customHeight="1">
      <c r="E584" s="85"/>
    </row>
    <row r="585" spans="5:5" ht="17.100000000000001" customHeight="1">
      <c r="E585" s="85"/>
    </row>
    <row r="586" spans="5:5" ht="17.100000000000001" customHeight="1">
      <c r="E586" s="85"/>
    </row>
    <row r="587" spans="5:5" ht="17.100000000000001" customHeight="1">
      <c r="E587" s="85"/>
    </row>
    <row r="588" spans="5:5" ht="17.100000000000001" customHeight="1">
      <c r="E588" s="85"/>
    </row>
    <row r="589" spans="5:5" ht="17.100000000000001" customHeight="1">
      <c r="E589" s="85"/>
    </row>
    <row r="590" spans="5:5" ht="17.100000000000001" customHeight="1">
      <c r="E590" s="85"/>
    </row>
    <row r="591" spans="5:5" ht="17.100000000000001" customHeight="1">
      <c r="E591" s="85"/>
    </row>
    <row r="592" spans="5:5" ht="17.100000000000001" customHeight="1">
      <c r="E592" s="85"/>
    </row>
    <row r="593" spans="5:5" ht="17.100000000000001" customHeight="1">
      <c r="E593" s="85"/>
    </row>
    <row r="594" spans="5:5" ht="17.100000000000001" customHeight="1">
      <c r="E594" s="85"/>
    </row>
    <row r="595" spans="5:5" ht="17.100000000000001" customHeight="1">
      <c r="E595" s="85"/>
    </row>
    <row r="596" spans="5:5" ht="17.100000000000001" customHeight="1">
      <c r="E596" s="85"/>
    </row>
    <row r="597" spans="5:5" ht="17.100000000000001" customHeight="1">
      <c r="E597" s="85"/>
    </row>
    <row r="598" spans="5:5" ht="17.100000000000001" customHeight="1">
      <c r="E598" s="85"/>
    </row>
    <row r="599" spans="5:5" ht="17.100000000000001" customHeight="1">
      <c r="E599" s="85"/>
    </row>
    <row r="600" spans="5:5" ht="17.100000000000001" customHeight="1">
      <c r="E600" s="85"/>
    </row>
    <row r="601" spans="5:5" ht="17.100000000000001" customHeight="1">
      <c r="E601" s="85"/>
    </row>
    <row r="602" spans="5:5" ht="17.100000000000001" customHeight="1">
      <c r="E602" s="85"/>
    </row>
    <row r="603" spans="5:5" ht="17.100000000000001" customHeight="1">
      <c r="E603" s="85"/>
    </row>
    <row r="604" spans="5:5" ht="17.100000000000001" customHeight="1">
      <c r="E604" s="85"/>
    </row>
    <row r="605" spans="5:5" ht="17.100000000000001" customHeight="1">
      <c r="E605" s="85"/>
    </row>
    <row r="606" spans="5:5" ht="17.100000000000001" customHeight="1">
      <c r="E606" s="85"/>
    </row>
    <row r="607" spans="5:5" ht="17.100000000000001" customHeight="1">
      <c r="E607" s="85"/>
    </row>
    <row r="608" spans="5:5" ht="17.100000000000001" customHeight="1">
      <c r="E608" s="85"/>
    </row>
    <row r="609" spans="5:5" ht="17.100000000000001" customHeight="1">
      <c r="E609" s="85"/>
    </row>
    <row r="610" spans="5:5" ht="17.100000000000001" customHeight="1">
      <c r="E610" s="85"/>
    </row>
    <row r="611" spans="5:5" ht="17.100000000000001" customHeight="1">
      <c r="E611" s="85"/>
    </row>
    <row r="612" spans="5:5" ht="17.100000000000001" customHeight="1">
      <c r="E612" s="85"/>
    </row>
    <row r="613" spans="5:5" ht="17.100000000000001" customHeight="1">
      <c r="E613" s="85"/>
    </row>
    <row r="614" spans="5:5" ht="17.100000000000001" customHeight="1">
      <c r="E614" s="85"/>
    </row>
    <row r="615" spans="5:5" ht="17.100000000000001" customHeight="1">
      <c r="E615" s="85"/>
    </row>
    <row r="616" spans="5:5" ht="17.100000000000001" customHeight="1">
      <c r="E616" s="85"/>
    </row>
    <row r="617" spans="5:5" ht="17.100000000000001" customHeight="1">
      <c r="E617" s="85"/>
    </row>
    <row r="618" spans="5:5" ht="17.100000000000001" customHeight="1">
      <c r="E618" s="85"/>
    </row>
    <row r="619" spans="5:5" ht="17.100000000000001" customHeight="1">
      <c r="E619" s="85"/>
    </row>
    <row r="620" spans="5:5" ht="17.100000000000001" customHeight="1">
      <c r="E620" s="85"/>
    </row>
    <row r="621" spans="5:5" ht="17.100000000000001" customHeight="1">
      <c r="E621" s="85"/>
    </row>
    <row r="622" spans="5:5" ht="17.100000000000001" customHeight="1">
      <c r="E622" s="85"/>
    </row>
    <row r="623" spans="5:5" ht="17.100000000000001" customHeight="1">
      <c r="E623" s="85"/>
    </row>
    <row r="624" spans="5:5" ht="17.100000000000001" customHeight="1">
      <c r="E624" s="85"/>
    </row>
    <row r="625" spans="5:5" ht="17.100000000000001" customHeight="1">
      <c r="E625" s="85"/>
    </row>
    <row r="626" spans="5:5" ht="17.100000000000001" customHeight="1">
      <c r="E626" s="85"/>
    </row>
    <row r="627" spans="5:5" ht="17.100000000000001" customHeight="1">
      <c r="E627" s="85"/>
    </row>
    <row r="628" spans="5:5" ht="17.100000000000001" customHeight="1">
      <c r="E628" s="85"/>
    </row>
    <row r="629" spans="5:5" ht="17.100000000000001" customHeight="1">
      <c r="E629" s="85"/>
    </row>
    <row r="630" spans="5:5" ht="17.100000000000001" customHeight="1">
      <c r="E630" s="85"/>
    </row>
    <row r="631" spans="5:5" ht="17.100000000000001" customHeight="1">
      <c r="E631" s="85"/>
    </row>
    <row r="632" spans="5:5" ht="17.100000000000001" customHeight="1">
      <c r="E632" s="85"/>
    </row>
    <row r="633" spans="5:5" ht="17.100000000000001" customHeight="1">
      <c r="E633" s="85"/>
    </row>
    <row r="634" spans="5:5" ht="17.100000000000001" customHeight="1">
      <c r="E634" s="85"/>
    </row>
    <row r="635" spans="5:5" ht="17.100000000000001" customHeight="1">
      <c r="E635" s="85"/>
    </row>
    <row r="636" spans="5:5" ht="17.100000000000001" customHeight="1">
      <c r="E636" s="85"/>
    </row>
    <row r="637" spans="5:5" ht="17.100000000000001" customHeight="1">
      <c r="E637" s="85"/>
    </row>
    <row r="638" spans="5:5" ht="17.100000000000001" customHeight="1">
      <c r="E638" s="85"/>
    </row>
    <row r="639" spans="5:5" ht="17.100000000000001" customHeight="1">
      <c r="E639" s="85"/>
    </row>
    <row r="640" spans="5:5" ht="17.100000000000001" customHeight="1">
      <c r="E640" s="85"/>
    </row>
    <row r="641" spans="5:5" ht="17.100000000000001" customHeight="1">
      <c r="E641" s="85"/>
    </row>
    <row r="642" spans="5:5" ht="17.100000000000001" customHeight="1">
      <c r="E642" s="85"/>
    </row>
    <row r="643" spans="5:5" ht="17.100000000000001" customHeight="1">
      <c r="E643" s="85"/>
    </row>
    <row r="644" spans="5:5" ht="17.100000000000001" customHeight="1">
      <c r="E644" s="85"/>
    </row>
    <row r="645" spans="5:5" ht="17.100000000000001" customHeight="1">
      <c r="E645" s="85"/>
    </row>
    <row r="646" spans="5:5" ht="17.100000000000001" customHeight="1">
      <c r="E646" s="85"/>
    </row>
    <row r="647" spans="5:5" ht="17.100000000000001" customHeight="1">
      <c r="E647" s="85"/>
    </row>
    <row r="648" spans="5:5" ht="17.100000000000001" customHeight="1">
      <c r="E648" s="85"/>
    </row>
    <row r="649" spans="5:5" ht="17.100000000000001" customHeight="1">
      <c r="E649" s="85"/>
    </row>
    <row r="650" spans="5:5" ht="17.100000000000001" customHeight="1">
      <c r="E650" s="85"/>
    </row>
    <row r="651" spans="5:5" ht="17.100000000000001" customHeight="1">
      <c r="E651" s="85"/>
    </row>
    <row r="652" spans="5:5" ht="17.100000000000001" customHeight="1">
      <c r="E652" s="85"/>
    </row>
    <row r="653" spans="5:5" ht="17.100000000000001" customHeight="1">
      <c r="E653" s="85"/>
    </row>
    <row r="654" spans="5:5" ht="17.100000000000001" customHeight="1">
      <c r="E654" s="85"/>
    </row>
    <row r="655" spans="5:5" ht="17.100000000000001" customHeight="1">
      <c r="E655" s="85"/>
    </row>
    <row r="656" spans="5:5" ht="17.100000000000001" customHeight="1">
      <c r="E656" s="85"/>
    </row>
    <row r="657" spans="5:5" ht="17.100000000000001" customHeight="1">
      <c r="E657" s="85"/>
    </row>
    <row r="658" spans="5:5" ht="17.100000000000001" customHeight="1">
      <c r="E658" s="85"/>
    </row>
    <row r="659" spans="5:5" ht="17.100000000000001" customHeight="1">
      <c r="E659" s="85"/>
    </row>
    <row r="660" spans="5:5" ht="17.100000000000001" customHeight="1">
      <c r="E660" s="85"/>
    </row>
    <row r="661" spans="5:5" ht="17.100000000000001" customHeight="1">
      <c r="E661" s="85"/>
    </row>
    <row r="662" spans="5:5" ht="17.100000000000001" customHeight="1">
      <c r="E662" s="85"/>
    </row>
    <row r="663" spans="5:5" ht="17.100000000000001" customHeight="1">
      <c r="E663" s="85"/>
    </row>
    <row r="664" spans="5:5" ht="17.100000000000001" customHeight="1">
      <c r="E664" s="85"/>
    </row>
    <row r="665" spans="5:5" ht="17.100000000000001" customHeight="1">
      <c r="E665" s="85"/>
    </row>
    <row r="666" spans="5:5" ht="17.100000000000001" customHeight="1">
      <c r="E666" s="85"/>
    </row>
    <row r="667" spans="5:5" ht="17.100000000000001" customHeight="1">
      <c r="E667" s="85"/>
    </row>
    <row r="668" spans="5:5" ht="17.100000000000001" customHeight="1">
      <c r="E668" s="85"/>
    </row>
    <row r="669" spans="5:5" ht="17.100000000000001" customHeight="1">
      <c r="E669" s="85"/>
    </row>
    <row r="670" spans="5:5" ht="17.100000000000001" customHeight="1">
      <c r="E670" s="85"/>
    </row>
    <row r="671" spans="5:5" ht="17.100000000000001" customHeight="1">
      <c r="E671" s="85"/>
    </row>
    <row r="672" spans="5:5" ht="17.100000000000001" customHeight="1">
      <c r="E672" s="85"/>
    </row>
    <row r="673" spans="5:5" ht="17.100000000000001" customHeight="1">
      <c r="E673" s="85"/>
    </row>
    <row r="674" spans="5:5" ht="17.100000000000001" customHeight="1">
      <c r="E674" s="85"/>
    </row>
    <row r="675" spans="5:5" ht="17.100000000000001" customHeight="1">
      <c r="E675" s="85"/>
    </row>
    <row r="676" spans="5:5" ht="17.100000000000001" customHeight="1">
      <c r="E676" s="85"/>
    </row>
    <row r="677" spans="5:5" ht="17.100000000000001" customHeight="1">
      <c r="E677" s="85"/>
    </row>
    <row r="678" spans="5:5" ht="17.100000000000001" customHeight="1">
      <c r="E678" s="85"/>
    </row>
    <row r="679" spans="5:5" ht="17.100000000000001" customHeight="1">
      <c r="E679" s="85"/>
    </row>
    <row r="680" spans="5:5" ht="17.100000000000001" customHeight="1">
      <c r="E680" s="85"/>
    </row>
    <row r="681" spans="5:5" ht="17.100000000000001" customHeight="1">
      <c r="E681" s="85"/>
    </row>
    <row r="682" spans="5:5" ht="17.100000000000001" customHeight="1">
      <c r="E682" s="85"/>
    </row>
    <row r="683" spans="5:5" ht="17.100000000000001" customHeight="1">
      <c r="E683" s="85"/>
    </row>
    <row r="684" spans="5:5" ht="17.100000000000001" customHeight="1">
      <c r="E684" s="85"/>
    </row>
    <row r="685" spans="5:5" ht="17.100000000000001" customHeight="1">
      <c r="E685" s="85"/>
    </row>
    <row r="686" spans="5:5" ht="17.100000000000001" customHeight="1">
      <c r="E686" s="85"/>
    </row>
    <row r="687" spans="5:5" ht="17.100000000000001" customHeight="1">
      <c r="E687" s="85"/>
    </row>
    <row r="688" spans="5:5" ht="17.100000000000001" customHeight="1">
      <c r="E688" s="85"/>
    </row>
    <row r="689" spans="5:5" ht="17.100000000000001" customHeight="1">
      <c r="E689" s="85"/>
    </row>
    <row r="690" spans="5:5" ht="17.100000000000001" customHeight="1">
      <c r="E690" s="85"/>
    </row>
    <row r="691" spans="5:5" ht="17.100000000000001" customHeight="1">
      <c r="E691" s="85"/>
    </row>
    <row r="692" spans="5:5" ht="17.100000000000001" customHeight="1">
      <c r="E692" s="85"/>
    </row>
    <row r="693" spans="5:5" ht="17.100000000000001" customHeight="1">
      <c r="E693" s="85"/>
    </row>
    <row r="694" spans="5:5" ht="17.100000000000001" customHeight="1">
      <c r="E694" s="85"/>
    </row>
    <row r="695" spans="5:5" ht="17.100000000000001" customHeight="1">
      <c r="E695" s="85"/>
    </row>
    <row r="696" spans="5:5" ht="17.100000000000001" customHeight="1">
      <c r="E696" s="85"/>
    </row>
    <row r="697" spans="5:5" ht="17.100000000000001" customHeight="1">
      <c r="E697" s="85"/>
    </row>
    <row r="698" spans="5:5" ht="17.100000000000001" customHeight="1">
      <c r="E698" s="85"/>
    </row>
    <row r="699" spans="5:5" ht="17.100000000000001" customHeight="1">
      <c r="E699" s="85"/>
    </row>
    <row r="700" spans="5:5" ht="17.100000000000001" customHeight="1">
      <c r="E700" s="85"/>
    </row>
    <row r="701" spans="5:5" ht="17.100000000000001" customHeight="1">
      <c r="E701" s="85"/>
    </row>
    <row r="702" spans="5:5" ht="17.100000000000001" customHeight="1">
      <c r="E702" s="85"/>
    </row>
    <row r="703" spans="5:5" ht="17.100000000000001" customHeight="1">
      <c r="E703" s="85"/>
    </row>
    <row r="704" spans="5:5" ht="17.100000000000001" customHeight="1">
      <c r="E704" s="85"/>
    </row>
    <row r="705" spans="5:5" ht="17.100000000000001" customHeight="1">
      <c r="E705" s="85"/>
    </row>
    <row r="706" spans="5:5" ht="17.100000000000001" customHeight="1">
      <c r="E706" s="85"/>
    </row>
    <row r="707" spans="5:5" ht="17.100000000000001" customHeight="1">
      <c r="E707" s="85"/>
    </row>
    <row r="708" spans="5:5" ht="17.100000000000001" customHeight="1">
      <c r="E708" s="85"/>
    </row>
    <row r="709" spans="5:5" ht="17.100000000000001" customHeight="1">
      <c r="E709" s="85"/>
    </row>
    <row r="710" spans="5:5" ht="17.100000000000001" customHeight="1">
      <c r="E710" s="85"/>
    </row>
    <row r="711" spans="5:5" ht="17.100000000000001" customHeight="1">
      <c r="E711" s="85"/>
    </row>
    <row r="712" spans="5:5" ht="17.100000000000001" customHeight="1">
      <c r="E712" s="85"/>
    </row>
    <row r="713" spans="5:5" ht="17.100000000000001" customHeight="1">
      <c r="E713" s="85"/>
    </row>
    <row r="714" spans="5:5" ht="17.100000000000001" customHeight="1">
      <c r="E714" s="85"/>
    </row>
    <row r="715" spans="5:5" ht="17.100000000000001" customHeight="1">
      <c r="E715" s="85"/>
    </row>
    <row r="716" spans="5:5" ht="17.100000000000001" customHeight="1">
      <c r="E716" s="85"/>
    </row>
    <row r="717" spans="5:5" ht="17.100000000000001" customHeight="1">
      <c r="E717" s="85"/>
    </row>
    <row r="718" spans="5:5" ht="17.100000000000001" customHeight="1">
      <c r="E718" s="85"/>
    </row>
    <row r="719" spans="5:5" ht="17.100000000000001" customHeight="1">
      <c r="E719" s="85"/>
    </row>
    <row r="720" spans="5:5" ht="17.100000000000001" customHeight="1">
      <c r="E720" s="85"/>
    </row>
    <row r="721" spans="5:5" ht="17.100000000000001" customHeight="1">
      <c r="E721" s="85"/>
    </row>
    <row r="722" spans="5:5" ht="17.100000000000001" customHeight="1">
      <c r="E722" s="85"/>
    </row>
    <row r="723" spans="5:5" ht="17.100000000000001" customHeight="1">
      <c r="E723" s="85"/>
    </row>
    <row r="724" spans="5:5" ht="17.100000000000001" customHeight="1">
      <c r="E724" s="85"/>
    </row>
    <row r="725" spans="5:5" ht="17.100000000000001" customHeight="1">
      <c r="E725" s="85"/>
    </row>
    <row r="726" spans="5:5" ht="17.100000000000001" customHeight="1">
      <c r="E726" s="85"/>
    </row>
    <row r="727" spans="5:5" ht="17.100000000000001" customHeight="1">
      <c r="E727" s="85"/>
    </row>
    <row r="728" spans="5:5" ht="17.100000000000001" customHeight="1">
      <c r="E728" s="85"/>
    </row>
    <row r="729" spans="5:5" ht="17.100000000000001" customHeight="1">
      <c r="E729" s="85"/>
    </row>
    <row r="730" spans="5:5" ht="17.100000000000001" customHeight="1">
      <c r="E730" s="85"/>
    </row>
    <row r="731" spans="5:5" ht="17.100000000000001" customHeight="1">
      <c r="E731" s="85"/>
    </row>
    <row r="732" spans="5:5" ht="17.100000000000001" customHeight="1">
      <c r="E732" s="85"/>
    </row>
    <row r="733" spans="5:5" ht="17.100000000000001" customHeight="1">
      <c r="E733" s="85"/>
    </row>
    <row r="734" spans="5:5" ht="17.100000000000001" customHeight="1">
      <c r="E734" s="85"/>
    </row>
    <row r="735" spans="5:5" ht="17.100000000000001" customHeight="1">
      <c r="E735" s="85"/>
    </row>
    <row r="736" spans="5:5" ht="17.100000000000001" customHeight="1">
      <c r="E736" s="85"/>
    </row>
    <row r="737" spans="5:5" ht="17.100000000000001" customHeight="1">
      <c r="E737" s="85"/>
    </row>
    <row r="738" spans="5:5" ht="17.100000000000001" customHeight="1">
      <c r="E738" s="85"/>
    </row>
    <row r="739" spans="5:5" ht="17.100000000000001" customHeight="1">
      <c r="E739" s="85"/>
    </row>
    <row r="740" spans="5:5" ht="17.100000000000001" customHeight="1">
      <c r="E740" s="85"/>
    </row>
    <row r="741" spans="5:5" ht="17.100000000000001" customHeight="1">
      <c r="E741" s="85"/>
    </row>
    <row r="742" spans="5:5" ht="17.100000000000001" customHeight="1">
      <c r="E742" s="85"/>
    </row>
    <row r="743" spans="5:5" ht="17.100000000000001" customHeight="1">
      <c r="E743" s="85"/>
    </row>
    <row r="744" spans="5:5" ht="17.100000000000001" customHeight="1">
      <c r="E744" s="85"/>
    </row>
    <row r="745" spans="5:5" ht="17.100000000000001" customHeight="1">
      <c r="E745" s="85"/>
    </row>
    <row r="746" spans="5:5" ht="17.100000000000001" customHeight="1">
      <c r="E746" s="85"/>
    </row>
    <row r="747" spans="5:5" ht="17.100000000000001" customHeight="1">
      <c r="E747" s="85"/>
    </row>
    <row r="748" spans="5:5" ht="17.100000000000001" customHeight="1">
      <c r="E748" s="85"/>
    </row>
    <row r="749" spans="5:5" ht="17.100000000000001" customHeight="1">
      <c r="E749" s="85"/>
    </row>
    <row r="750" spans="5:5" ht="17.100000000000001" customHeight="1">
      <c r="E750" s="85"/>
    </row>
    <row r="751" spans="5:5" ht="17.100000000000001" customHeight="1">
      <c r="E751" s="85"/>
    </row>
    <row r="752" spans="5:5" ht="17.100000000000001" customHeight="1">
      <c r="E752" s="85"/>
    </row>
    <row r="753" spans="5:5" ht="17.100000000000001" customHeight="1">
      <c r="E753" s="85"/>
    </row>
    <row r="754" spans="5:5" ht="17.100000000000001" customHeight="1">
      <c r="E754" s="85"/>
    </row>
    <row r="755" spans="5:5" ht="17.100000000000001" customHeight="1">
      <c r="E755" s="85"/>
    </row>
    <row r="756" spans="5:5" ht="17.100000000000001" customHeight="1">
      <c r="E756" s="85"/>
    </row>
    <row r="757" spans="5:5" ht="17.100000000000001" customHeight="1">
      <c r="E757" s="85"/>
    </row>
    <row r="758" spans="5:5" ht="17.100000000000001" customHeight="1">
      <c r="E758" s="85"/>
    </row>
    <row r="759" spans="5:5" ht="17.100000000000001" customHeight="1">
      <c r="E759" s="85"/>
    </row>
    <row r="760" spans="5:5" ht="17.100000000000001" customHeight="1">
      <c r="E760" s="85"/>
    </row>
    <row r="761" spans="5:5" ht="17.100000000000001" customHeight="1">
      <c r="E761" s="85"/>
    </row>
    <row r="762" spans="5:5" ht="17.100000000000001" customHeight="1">
      <c r="E762" s="85"/>
    </row>
    <row r="763" spans="5:5" ht="17.100000000000001" customHeight="1">
      <c r="E763" s="85"/>
    </row>
    <row r="764" spans="5:5" ht="17.100000000000001" customHeight="1">
      <c r="E764" s="85"/>
    </row>
    <row r="765" spans="5:5" ht="17.100000000000001" customHeight="1">
      <c r="E765" s="85"/>
    </row>
    <row r="766" spans="5:5" ht="17.100000000000001" customHeight="1">
      <c r="E766" s="85"/>
    </row>
    <row r="767" spans="5:5" ht="17.100000000000001" customHeight="1">
      <c r="E767" s="85"/>
    </row>
    <row r="768" spans="5:5" ht="17.100000000000001" customHeight="1">
      <c r="E768" s="85"/>
    </row>
    <row r="769" spans="5:5" ht="17.100000000000001" customHeight="1">
      <c r="E769" s="85"/>
    </row>
    <row r="770" spans="5:5" ht="17.100000000000001" customHeight="1">
      <c r="E770" s="85"/>
    </row>
    <row r="771" spans="5:5" ht="17.100000000000001" customHeight="1">
      <c r="E771" s="85"/>
    </row>
    <row r="772" spans="5:5" ht="17.100000000000001" customHeight="1">
      <c r="E772" s="85"/>
    </row>
    <row r="773" spans="5:5" ht="17.100000000000001" customHeight="1">
      <c r="E773" s="85"/>
    </row>
    <row r="774" spans="5:5" ht="17.100000000000001" customHeight="1">
      <c r="E774" s="85"/>
    </row>
    <row r="775" spans="5:5" ht="17.100000000000001" customHeight="1">
      <c r="E775" s="85"/>
    </row>
    <row r="776" spans="5:5" ht="17.100000000000001" customHeight="1">
      <c r="E776" s="85"/>
    </row>
    <row r="777" spans="5:5" ht="17.100000000000001" customHeight="1">
      <c r="E777" s="85"/>
    </row>
    <row r="778" spans="5:5" ht="17.100000000000001" customHeight="1">
      <c r="E778" s="85"/>
    </row>
    <row r="779" spans="5:5" ht="17.100000000000001" customHeight="1">
      <c r="E779" s="85"/>
    </row>
    <row r="780" spans="5:5" ht="17.100000000000001" customHeight="1">
      <c r="E780" s="85"/>
    </row>
    <row r="781" spans="5:5" ht="17.100000000000001" customHeight="1">
      <c r="E781" s="85"/>
    </row>
    <row r="782" spans="5:5" ht="17.100000000000001" customHeight="1">
      <c r="E782" s="85"/>
    </row>
    <row r="783" spans="5:5" ht="17.100000000000001" customHeight="1">
      <c r="E783" s="85"/>
    </row>
    <row r="784" spans="5:5" ht="17.100000000000001" customHeight="1">
      <c r="E784" s="85"/>
    </row>
    <row r="785" spans="5:5" ht="17.100000000000001" customHeight="1">
      <c r="E785" s="85"/>
    </row>
    <row r="786" spans="5:5" ht="17.100000000000001" customHeight="1">
      <c r="E786" s="85"/>
    </row>
    <row r="787" spans="5:5" ht="17.100000000000001" customHeight="1">
      <c r="E787" s="85"/>
    </row>
    <row r="788" spans="5:5" ht="17.100000000000001" customHeight="1">
      <c r="E788" s="85"/>
    </row>
    <row r="789" spans="5:5" ht="17.100000000000001" customHeight="1">
      <c r="E789" s="85"/>
    </row>
    <row r="790" spans="5:5" ht="17.100000000000001" customHeight="1">
      <c r="E790" s="85"/>
    </row>
    <row r="791" spans="5:5" ht="17.100000000000001" customHeight="1">
      <c r="E791" s="85"/>
    </row>
    <row r="792" spans="5:5" ht="17.100000000000001" customHeight="1">
      <c r="E792" s="85"/>
    </row>
    <row r="793" spans="5:5" ht="17.100000000000001" customHeight="1">
      <c r="E793" s="85"/>
    </row>
    <row r="794" spans="5:5" ht="17.100000000000001" customHeight="1">
      <c r="E794" s="85"/>
    </row>
    <row r="795" spans="5:5" ht="17.100000000000001" customHeight="1">
      <c r="E795" s="85"/>
    </row>
    <row r="796" spans="5:5" ht="17.100000000000001" customHeight="1">
      <c r="E796" s="85"/>
    </row>
    <row r="797" spans="5:5" ht="17.100000000000001" customHeight="1">
      <c r="E797" s="85"/>
    </row>
    <row r="798" spans="5:5" ht="17.100000000000001" customHeight="1">
      <c r="E798" s="85"/>
    </row>
    <row r="799" spans="5:5" ht="17.100000000000001" customHeight="1">
      <c r="E799" s="85"/>
    </row>
    <row r="800" spans="5:5" ht="17.100000000000001" customHeight="1">
      <c r="E800" s="85"/>
    </row>
    <row r="801" spans="5:5" ht="17.100000000000001" customHeight="1">
      <c r="E801" s="85"/>
    </row>
    <row r="802" spans="5:5" ht="17.100000000000001" customHeight="1">
      <c r="E802" s="85"/>
    </row>
    <row r="803" spans="5:5" ht="17.100000000000001" customHeight="1">
      <c r="E803" s="85"/>
    </row>
    <row r="804" spans="5:5" ht="17.100000000000001" customHeight="1">
      <c r="E804" s="85"/>
    </row>
    <row r="805" spans="5:5" ht="17.100000000000001" customHeight="1">
      <c r="E805" s="85"/>
    </row>
    <row r="806" spans="5:5" ht="17.100000000000001" customHeight="1">
      <c r="E806" s="85"/>
    </row>
    <row r="807" spans="5:5" ht="17.100000000000001" customHeight="1">
      <c r="E807" s="85"/>
    </row>
    <row r="808" spans="5:5" ht="17.100000000000001" customHeight="1">
      <c r="E808" s="85"/>
    </row>
    <row r="809" spans="5:5" ht="17.100000000000001" customHeight="1">
      <c r="E809" s="85"/>
    </row>
    <row r="810" spans="5:5" ht="17.100000000000001" customHeight="1">
      <c r="E810" s="85"/>
    </row>
    <row r="811" spans="5:5" ht="17.100000000000001" customHeight="1">
      <c r="E811" s="85"/>
    </row>
    <row r="812" spans="5:5" ht="17.100000000000001" customHeight="1">
      <c r="E812" s="85"/>
    </row>
    <row r="813" spans="5:5" ht="17.100000000000001" customHeight="1">
      <c r="E813" s="85"/>
    </row>
    <row r="814" spans="5:5" ht="17.100000000000001" customHeight="1">
      <c r="E814" s="85"/>
    </row>
    <row r="815" spans="5:5" ht="17.100000000000001" customHeight="1">
      <c r="E815" s="85"/>
    </row>
    <row r="816" spans="5:5" ht="17.100000000000001" customHeight="1">
      <c r="E816" s="85"/>
    </row>
    <row r="817" spans="5:5" ht="17.100000000000001" customHeight="1">
      <c r="E817" s="85"/>
    </row>
    <row r="818" spans="5:5" ht="17.100000000000001" customHeight="1">
      <c r="E818" s="85"/>
    </row>
    <row r="819" spans="5:5" ht="17.100000000000001" customHeight="1">
      <c r="E819" s="85"/>
    </row>
    <row r="820" spans="5:5" ht="17.100000000000001" customHeight="1">
      <c r="E820" s="85"/>
    </row>
    <row r="821" spans="5:5" ht="17.100000000000001" customHeight="1">
      <c r="E821" s="85"/>
    </row>
    <row r="822" spans="5:5" ht="17.100000000000001" customHeight="1">
      <c r="E822" s="85"/>
    </row>
    <row r="823" spans="5:5" ht="17.100000000000001" customHeight="1">
      <c r="E823" s="85"/>
    </row>
    <row r="824" spans="5:5" ht="17.100000000000001" customHeight="1">
      <c r="E824" s="85"/>
    </row>
    <row r="825" spans="5:5" ht="17.100000000000001" customHeight="1">
      <c r="E825" s="85"/>
    </row>
    <row r="826" spans="5:5" ht="17.100000000000001" customHeight="1">
      <c r="E826" s="85"/>
    </row>
    <row r="827" spans="5:5" ht="17.100000000000001" customHeight="1">
      <c r="E827" s="85"/>
    </row>
    <row r="828" spans="5:5" ht="17.100000000000001" customHeight="1">
      <c r="E828" s="85"/>
    </row>
    <row r="829" spans="5:5" ht="17.100000000000001" customHeight="1">
      <c r="E829" s="85"/>
    </row>
    <row r="830" spans="5:5" ht="17.100000000000001" customHeight="1">
      <c r="E830" s="85"/>
    </row>
    <row r="831" spans="5:5" ht="17.100000000000001" customHeight="1">
      <c r="E831" s="85"/>
    </row>
    <row r="832" spans="5:5" ht="17.100000000000001" customHeight="1">
      <c r="E832" s="85"/>
    </row>
    <row r="833" spans="5:5" ht="17.100000000000001" customHeight="1">
      <c r="E833" s="85"/>
    </row>
    <row r="834" spans="5:5" ht="17.100000000000001" customHeight="1">
      <c r="E834" s="85"/>
    </row>
    <row r="835" spans="5:5" ht="17.100000000000001" customHeight="1">
      <c r="E835" s="85"/>
    </row>
    <row r="836" spans="5:5" ht="17.100000000000001" customHeight="1">
      <c r="E836" s="85"/>
    </row>
    <row r="837" spans="5:5" ht="17.100000000000001" customHeight="1">
      <c r="E837" s="85"/>
    </row>
    <row r="838" spans="5:5" ht="17.100000000000001" customHeight="1">
      <c r="E838" s="85"/>
    </row>
    <row r="839" spans="5:5" ht="17.100000000000001" customHeight="1">
      <c r="E839" s="85"/>
    </row>
    <row r="840" spans="5:5" ht="17.100000000000001" customHeight="1">
      <c r="E840" s="85"/>
    </row>
    <row r="841" spans="5:5" ht="17.100000000000001" customHeight="1">
      <c r="E841" s="85"/>
    </row>
    <row r="842" spans="5:5" ht="17.100000000000001" customHeight="1">
      <c r="E842" s="85"/>
    </row>
    <row r="843" spans="5:5" ht="17.100000000000001" customHeight="1">
      <c r="E843" s="85"/>
    </row>
    <row r="844" spans="5:5" ht="17.100000000000001" customHeight="1">
      <c r="E844" s="85"/>
    </row>
    <row r="845" spans="5:5" ht="17.100000000000001" customHeight="1">
      <c r="E845" s="85"/>
    </row>
    <row r="846" spans="5:5" ht="17.100000000000001" customHeight="1">
      <c r="E846" s="85"/>
    </row>
    <row r="847" spans="5:5" ht="17.100000000000001" customHeight="1">
      <c r="E847" s="85"/>
    </row>
    <row r="848" spans="5:5" ht="17.100000000000001" customHeight="1">
      <c r="E848" s="85"/>
    </row>
    <row r="849" spans="5:5" ht="17.100000000000001" customHeight="1">
      <c r="E849" s="85"/>
    </row>
    <row r="850" spans="5:5" ht="17.100000000000001" customHeight="1">
      <c r="E850" s="85"/>
    </row>
    <row r="851" spans="5:5" ht="17.100000000000001" customHeight="1">
      <c r="E851" s="85"/>
    </row>
    <row r="852" spans="5:5" ht="17.100000000000001" customHeight="1">
      <c r="E852" s="85"/>
    </row>
    <row r="853" spans="5:5" ht="17.100000000000001" customHeight="1">
      <c r="E853" s="85"/>
    </row>
    <row r="854" spans="5:5" ht="17.100000000000001" customHeight="1">
      <c r="E854" s="85"/>
    </row>
    <row r="855" spans="5:5" ht="17.100000000000001" customHeight="1">
      <c r="E855" s="85"/>
    </row>
    <row r="856" spans="5:5" ht="17.100000000000001" customHeight="1">
      <c r="E856" s="85"/>
    </row>
    <row r="857" spans="5:5" ht="17.100000000000001" customHeight="1">
      <c r="E857" s="85"/>
    </row>
    <row r="858" spans="5:5" ht="17.100000000000001" customHeight="1">
      <c r="E858" s="85"/>
    </row>
    <row r="859" spans="5:5" ht="17.100000000000001" customHeight="1">
      <c r="E859" s="85"/>
    </row>
    <row r="860" spans="5:5" ht="17.100000000000001" customHeight="1">
      <c r="E860" s="85"/>
    </row>
    <row r="861" spans="5:5" ht="17.100000000000001" customHeight="1">
      <c r="E861" s="85"/>
    </row>
    <row r="862" spans="5:5" ht="17.100000000000001" customHeight="1">
      <c r="E862" s="85"/>
    </row>
  </sheetData>
  <sortState ref="A138:L231">
    <sortCondition ref="J138:J231"/>
    <sortCondition ref="C138:C231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890"/>
  <sheetViews>
    <sheetView workbookViewId="0">
      <pane ySplit="1" topLeftCell="A95" activePane="bottomLeft" state="frozen"/>
      <selection pane="bottomLeft" activeCell="B10" sqref="B10"/>
    </sheetView>
  </sheetViews>
  <sheetFormatPr defaultColWidth="14.42578125" defaultRowHeight="17.100000000000001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8" width="8.42578125" customWidth="1"/>
  </cols>
  <sheetData>
    <row r="1" spans="1:28" ht="17.100000000000001" customHeight="1">
      <c r="A1" s="81" t="s">
        <v>1321</v>
      </c>
      <c r="B1" s="81" t="s">
        <v>3</v>
      </c>
      <c r="C1" s="81" t="s">
        <v>10</v>
      </c>
      <c r="D1" s="81" t="s">
        <v>12</v>
      </c>
      <c r="E1" s="81" t="s">
        <v>13</v>
      </c>
      <c r="F1" s="81" t="s">
        <v>4</v>
      </c>
      <c r="G1" s="81" t="s">
        <v>6</v>
      </c>
      <c r="H1" s="81" t="s">
        <v>7</v>
      </c>
      <c r="I1" s="81" t="s">
        <v>5</v>
      </c>
      <c r="J1" s="81" t="s">
        <v>8</v>
      </c>
      <c r="K1" s="81" t="s">
        <v>14</v>
      </c>
      <c r="L1" s="81" t="s">
        <v>15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28" ht="17.100000000000001" customHeight="1">
      <c r="A2" s="235" t="s">
        <v>1321</v>
      </c>
      <c r="B2" s="134">
        <v>1</v>
      </c>
      <c r="C2" s="134" t="s">
        <v>1326</v>
      </c>
      <c r="D2" s="134">
        <v>7</v>
      </c>
      <c r="E2" s="134">
        <v>1144</v>
      </c>
      <c r="F2" s="135" t="str">
        <f>+VLOOKUP(E2,Participants!$A$1:$F$1449,2,FALSE)</f>
        <v>Kennedy Williams</v>
      </c>
      <c r="G2" s="135" t="str">
        <f>+VLOOKUP(E2,Participants!$A$1:$F$1449,4,FALSE)</f>
        <v>SRT</v>
      </c>
      <c r="H2" s="135" t="str">
        <f>+VLOOKUP(E2,Participants!$A$1:$F$1449,5,FALSE)</f>
        <v>F</v>
      </c>
      <c r="I2" s="135">
        <f>+VLOOKUP(E2,Participants!$A$1:$F$1449,3,FALSE)</f>
        <v>2</v>
      </c>
      <c r="J2" s="135" t="str">
        <f>+VLOOKUP(E2,Participants!$A$1:$G$1449,7,FALSE)</f>
        <v>DEV1F</v>
      </c>
      <c r="K2" s="136">
        <v>1</v>
      </c>
      <c r="L2" s="136"/>
    </row>
    <row r="3" spans="1:28" ht="17.100000000000001" customHeight="1">
      <c r="A3" s="227" t="s">
        <v>1321</v>
      </c>
      <c r="B3" s="130">
        <v>10</v>
      </c>
      <c r="C3" s="130" t="s">
        <v>1334</v>
      </c>
      <c r="D3" s="130">
        <v>5</v>
      </c>
      <c r="E3" s="130">
        <v>1146</v>
      </c>
      <c r="F3" s="131" t="str">
        <f>+VLOOKUP(E3,Participants!$A$1:$F$1449,2,FALSE)</f>
        <v>Londyn Tomman</v>
      </c>
      <c r="G3" s="131" t="str">
        <f>+VLOOKUP(E3,Participants!$A$1:$F$1449,4,FALSE)</f>
        <v>SRT</v>
      </c>
      <c r="H3" s="131" t="str">
        <f>+VLOOKUP(E3,Participants!$A$1:$F$1449,5,FALSE)</f>
        <v>F</v>
      </c>
      <c r="I3" s="131">
        <f>+VLOOKUP(E3,Participants!$A$1:$F$1449,3,FALSE)</f>
        <v>1</v>
      </c>
      <c r="J3" s="131" t="str">
        <f>+VLOOKUP(E3,Participants!$A$1:$G$1449,7,FALSE)</f>
        <v>DEV1F</v>
      </c>
      <c r="K3" s="131">
        <f>K2+1</f>
        <v>2</v>
      </c>
      <c r="L3" s="131"/>
    </row>
    <row r="4" spans="1:28" ht="17.100000000000001" customHeight="1">
      <c r="A4" s="227" t="s">
        <v>1321</v>
      </c>
      <c r="B4" s="130">
        <v>1</v>
      </c>
      <c r="C4" s="130" t="s">
        <v>1335</v>
      </c>
      <c r="D4" s="130">
        <v>8</v>
      </c>
      <c r="E4" s="130">
        <v>164</v>
      </c>
      <c r="F4" s="131" t="str">
        <f>+VLOOKUP(E4,Participants!$A$1:$F$1449,2,FALSE)</f>
        <v xml:space="preserve">Kate Mulzet </v>
      </c>
      <c r="G4" s="131" t="str">
        <f>+VLOOKUP(E4,Participants!$A$1:$F$1449,4,FALSE)</f>
        <v>PHA</v>
      </c>
      <c r="H4" s="131" t="str">
        <f>+VLOOKUP(E4,Participants!$A$1:$F$1449,5,FALSE)</f>
        <v>F</v>
      </c>
      <c r="I4" s="131">
        <f>+VLOOKUP(E4,Participants!$A$1:$F$1449,3,FALSE)</f>
        <v>2</v>
      </c>
      <c r="J4" s="131" t="str">
        <f>+VLOOKUP(E4,Participants!$A$1:$G$1449,7,FALSE)</f>
        <v>DEV1F</v>
      </c>
      <c r="K4" s="131">
        <f t="shared" ref="K4:K39" si="0">K3+1</f>
        <v>3</v>
      </c>
      <c r="L4" s="131"/>
    </row>
    <row r="5" spans="1:28" ht="17.100000000000001" customHeight="1">
      <c r="A5" s="227" t="s">
        <v>1321</v>
      </c>
      <c r="B5" s="130">
        <v>10</v>
      </c>
      <c r="C5" s="130" t="s">
        <v>1337</v>
      </c>
      <c r="D5" s="130">
        <v>6</v>
      </c>
      <c r="E5" s="130">
        <v>167</v>
      </c>
      <c r="F5" s="131" t="str">
        <f>+VLOOKUP(E5,Participants!$A$1:$F$1449,2,FALSE)</f>
        <v xml:space="preserve">Morgan Kane </v>
      </c>
      <c r="G5" s="131" t="str">
        <f>+VLOOKUP(E5,Participants!$A$1:$F$1449,4,FALSE)</f>
        <v>PHA</v>
      </c>
      <c r="H5" s="131" t="str">
        <f>+VLOOKUP(E5,Participants!$A$1:$F$1449,5,FALSE)</f>
        <v>F</v>
      </c>
      <c r="I5" s="131">
        <f>+VLOOKUP(E5,Participants!$A$1:$F$1449,3,FALSE)</f>
        <v>2</v>
      </c>
      <c r="J5" s="131" t="str">
        <f>+VLOOKUP(E5,Participants!$A$1:$G$1449,7,FALSE)</f>
        <v>DEV1F</v>
      </c>
      <c r="K5" s="131">
        <f t="shared" si="0"/>
        <v>4</v>
      </c>
      <c r="L5" s="131"/>
    </row>
    <row r="6" spans="1:28" ht="17.100000000000001" customHeight="1">
      <c r="A6" s="227" t="s">
        <v>1321</v>
      </c>
      <c r="B6" s="130">
        <v>10</v>
      </c>
      <c r="C6" s="130" t="s">
        <v>1350</v>
      </c>
      <c r="D6" s="130">
        <v>7</v>
      </c>
      <c r="E6" s="130">
        <v>13</v>
      </c>
      <c r="F6" s="131" t="str">
        <f>+VLOOKUP(E6,Participants!$A$1:$F$1449,2,FALSE)</f>
        <v>Alexandra Wagner</v>
      </c>
      <c r="G6" s="131" t="str">
        <f>+VLOOKUP(E6,Participants!$A$1:$F$1449,4,FALSE)</f>
        <v>BFS</v>
      </c>
      <c r="H6" s="131" t="str">
        <f>+VLOOKUP(E6,Participants!$A$1:$F$1449,5,FALSE)</f>
        <v>F</v>
      </c>
      <c r="I6" s="131">
        <f>+VLOOKUP(E6,Participants!$A$1:$F$1449,3,FALSE)</f>
        <v>2</v>
      </c>
      <c r="J6" s="131" t="str">
        <f>+VLOOKUP(E6,Participants!$A$1:$G$1449,7,FALSE)</f>
        <v>DEV1F</v>
      </c>
      <c r="K6" s="131">
        <f t="shared" si="0"/>
        <v>5</v>
      </c>
      <c r="L6" s="131"/>
    </row>
    <row r="7" spans="1:28" ht="17.100000000000001" customHeight="1">
      <c r="A7" s="227" t="s">
        <v>1321</v>
      </c>
      <c r="B7" s="130">
        <v>8</v>
      </c>
      <c r="C7" s="130" t="s">
        <v>1352</v>
      </c>
      <c r="D7" s="130">
        <v>1</v>
      </c>
      <c r="E7" s="130">
        <v>1072</v>
      </c>
      <c r="F7" s="131" t="str">
        <f>+VLOOKUP(E7,Participants!$A$1:$F$1449,2,FALSE)</f>
        <v>London Tomey</v>
      </c>
      <c r="G7" s="131" t="str">
        <f>+VLOOKUP(E7,Participants!$A$1:$F$1449,4,FALSE)</f>
        <v>JFK</v>
      </c>
      <c r="H7" s="131" t="str">
        <f>+VLOOKUP(E7,Participants!$A$1:$F$1449,5,FALSE)</f>
        <v>F</v>
      </c>
      <c r="I7" s="131">
        <f>+VLOOKUP(E7,Participants!$A$1:$F$1449,3,FALSE)</f>
        <v>1</v>
      </c>
      <c r="J7" s="131" t="str">
        <f>+VLOOKUP(E7,Participants!$A$1:$G$1449,7,FALSE)</f>
        <v>DEV1F</v>
      </c>
      <c r="K7" s="131">
        <f t="shared" si="0"/>
        <v>6</v>
      </c>
      <c r="L7" s="131"/>
    </row>
    <row r="8" spans="1:28" ht="17.100000000000001" customHeight="1">
      <c r="A8" s="227" t="s">
        <v>1321</v>
      </c>
      <c r="B8" s="130">
        <v>10</v>
      </c>
      <c r="C8" s="130" t="s">
        <v>1355</v>
      </c>
      <c r="D8" s="130">
        <v>8</v>
      </c>
      <c r="E8" s="130">
        <v>886</v>
      </c>
      <c r="F8" s="131" t="str">
        <f>+VLOOKUP(E8,Participants!$A$1:$F$1449,2,FALSE)</f>
        <v>Sophia Dos Santos</v>
      </c>
      <c r="G8" s="131" t="str">
        <f>+VLOOKUP(E8,Participants!$A$1:$F$1449,4,FALSE)</f>
        <v>MOSS</v>
      </c>
      <c r="H8" s="314" t="str">
        <f>+VLOOKUP(E8,Participants!$A$1:$F$1449,5,FALSE)</f>
        <v>F</v>
      </c>
      <c r="I8" s="131">
        <f>+VLOOKUP(E8,Participants!$A$1:$F$1449,3,FALSE)</f>
        <v>1</v>
      </c>
      <c r="J8" s="314" t="str">
        <f>+VLOOKUP(E8,Participants!$A$1:$G$1449,7,FALSE)</f>
        <v>DEV1F</v>
      </c>
      <c r="K8" s="131">
        <f t="shared" si="0"/>
        <v>7</v>
      </c>
      <c r="L8" s="131"/>
    </row>
    <row r="9" spans="1:28" ht="17.100000000000001" customHeight="1">
      <c r="A9" s="235" t="s">
        <v>1321</v>
      </c>
      <c r="B9" s="134">
        <v>11</v>
      </c>
      <c r="C9" s="134" t="s">
        <v>1357</v>
      </c>
      <c r="D9" s="134">
        <v>1</v>
      </c>
      <c r="E9" s="134">
        <v>532</v>
      </c>
      <c r="F9" s="135" t="str">
        <f>+VLOOKUP(E9,Participants!$A$1:$F$1449,2,FALSE)</f>
        <v>Nora Silvis</v>
      </c>
      <c r="G9" s="135" t="str">
        <f>+VLOOKUP(E9,Participants!$A$1:$F$1449,4,FALSE)</f>
        <v>STM</v>
      </c>
      <c r="H9" s="135" t="str">
        <f>+VLOOKUP(E9,Participants!$A$1:$F$1449,5,FALSE)</f>
        <v>F</v>
      </c>
      <c r="I9" s="135">
        <f>+VLOOKUP(E9,Participants!$A$1:$F$1449,3,FALSE)</f>
        <v>1</v>
      </c>
      <c r="J9" s="135" t="str">
        <f>+VLOOKUP(E9,Participants!$A$1:$G$1449,7,FALSE)</f>
        <v>DEV1F</v>
      </c>
      <c r="K9" s="131">
        <f t="shared" si="0"/>
        <v>8</v>
      </c>
      <c r="L9" s="135"/>
    </row>
    <row r="10" spans="1:28" ht="17.100000000000001" customHeight="1">
      <c r="A10" s="232" t="s">
        <v>1321</v>
      </c>
      <c r="B10" s="124">
        <v>8</v>
      </c>
      <c r="C10" s="124" t="s">
        <v>1358</v>
      </c>
      <c r="D10" s="124">
        <v>2</v>
      </c>
      <c r="E10" s="124">
        <v>14</v>
      </c>
      <c r="F10" s="125" t="str">
        <f>+VLOOKUP(E10,Participants!$A$1:$F$1449,2,FALSE)</f>
        <v>Annaliese Duchi</v>
      </c>
      <c r="G10" s="125" t="str">
        <f>+VLOOKUP(E10,Participants!$A$1:$F$1449,4,FALSE)</f>
        <v>BFS</v>
      </c>
      <c r="H10" s="125" t="str">
        <f>+VLOOKUP(E10,Participants!$A$1:$F$1449,5,FALSE)</f>
        <v>F</v>
      </c>
      <c r="I10" s="125">
        <f>+VLOOKUP(E10,Participants!$A$1:$F$1449,3,FALSE)</f>
        <v>2</v>
      </c>
      <c r="J10" s="125" t="str">
        <f>+VLOOKUP(E10,Participants!$A$1:$G$1449,7,FALSE)</f>
        <v>DEV1F</v>
      </c>
      <c r="K10" s="125">
        <f t="shared" si="0"/>
        <v>9</v>
      </c>
      <c r="L10" s="125"/>
    </row>
    <row r="11" spans="1:28" ht="17.100000000000001" customHeight="1">
      <c r="A11" s="232" t="s">
        <v>1321</v>
      </c>
      <c r="B11" s="124">
        <v>8</v>
      </c>
      <c r="C11" s="124" t="s">
        <v>1360</v>
      </c>
      <c r="D11" s="124">
        <v>3</v>
      </c>
      <c r="E11" s="124">
        <v>1035</v>
      </c>
      <c r="F11" s="125" t="str">
        <f>+VLOOKUP(E11,Participants!$A$1:$F$1449,2,FALSE)</f>
        <v>Luci Briggs</v>
      </c>
      <c r="G11" s="125" t="str">
        <f>+VLOOKUP(E11,Participants!$A$1:$F$1449,4,FALSE)</f>
        <v>JFK</v>
      </c>
      <c r="H11" s="125" t="str">
        <f>+VLOOKUP(E11,Participants!$A$1:$F$1449,5,FALSE)</f>
        <v>F</v>
      </c>
      <c r="I11" s="125">
        <f>+VLOOKUP(E11,Participants!$A$1:$F$1449,3,FALSE)</f>
        <v>2</v>
      </c>
      <c r="J11" s="125" t="str">
        <f>+VLOOKUP(E11,Participants!$A$1:$G$1449,7,FALSE)</f>
        <v>DEV1F</v>
      </c>
      <c r="K11" s="125">
        <f t="shared" si="0"/>
        <v>10</v>
      </c>
      <c r="L11" s="125"/>
    </row>
    <row r="12" spans="1:28" ht="17.100000000000001" customHeight="1">
      <c r="A12" s="317" t="s">
        <v>1321</v>
      </c>
      <c r="B12" s="126">
        <v>11</v>
      </c>
      <c r="C12" s="126" t="s">
        <v>1366</v>
      </c>
      <c r="D12" s="126">
        <v>2</v>
      </c>
      <c r="E12" s="126">
        <v>511</v>
      </c>
      <c r="F12" s="127" t="str">
        <f>+VLOOKUP(E12,Participants!$A$1:$F$1449,2,FALSE)</f>
        <v>Evalina Pesci</v>
      </c>
      <c r="G12" s="127" t="str">
        <f>+VLOOKUP(E12,Participants!$A$1:$F$1449,4,FALSE)</f>
        <v>STM</v>
      </c>
      <c r="H12" s="127" t="str">
        <f>+VLOOKUP(E12,Participants!$A$1:$F$1449,5,FALSE)</f>
        <v>F</v>
      </c>
      <c r="I12" s="127">
        <f>+VLOOKUP(E12,Participants!$A$1:$F$1449,3,FALSE)</f>
        <v>2</v>
      </c>
      <c r="J12" s="127" t="str">
        <f>+VLOOKUP(E12,Participants!$A$1:$G$1449,7,FALSE)</f>
        <v>DEV1F</v>
      </c>
      <c r="K12" s="125">
        <f t="shared" si="0"/>
        <v>11</v>
      </c>
      <c r="L12" s="127"/>
    </row>
    <row r="13" spans="1:28" ht="17.100000000000001" customHeight="1">
      <c r="A13" s="232" t="s">
        <v>1321</v>
      </c>
      <c r="B13" s="124">
        <v>8</v>
      </c>
      <c r="C13" s="124" t="s">
        <v>1367</v>
      </c>
      <c r="D13" s="124">
        <v>4</v>
      </c>
      <c r="E13" s="124">
        <v>1145</v>
      </c>
      <c r="F13" s="125" t="str">
        <f>+VLOOKUP(E13,Participants!$A$1:$F$1449,2,FALSE)</f>
        <v>Leah Straub</v>
      </c>
      <c r="G13" s="125" t="str">
        <f>+VLOOKUP(E13,Participants!$A$1:$F$1449,4,FALSE)</f>
        <v>SRT</v>
      </c>
      <c r="H13" s="125" t="str">
        <f>+VLOOKUP(E13,Participants!$A$1:$F$1449,5,FALSE)</f>
        <v>F</v>
      </c>
      <c r="I13" s="125">
        <f>+VLOOKUP(E13,Participants!$A$1:$F$1449,3,FALSE)</f>
        <v>1</v>
      </c>
      <c r="J13" s="125" t="str">
        <f>+VLOOKUP(E13,Participants!$A$1:$G$1449,7,FALSE)</f>
        <v>DEV1F</v>
      </c>
      <c r="K13" s="125">
        <f t="shared" si="0"/>
        <v>12</v>
      </c>
      <c r="L13" s="125"/>
    </row>
    <row r="14" spans="1:28" ht="17.100000000000001" customHeight="1">
      <c r="A14" s="317" t="s">
        <v>1321</v>
      </c>
      <c r="B14" s="126">
        <v>11</v>
      </c>
      <c r="C14" s="126" t="s">
        <v>1369</v>
      </c>
      <c r="D14" s="126">
        <v>3</v>
      </c>
      <c r="E14" s="126">
        <v>981</v>
      </c>
      <c r="F14" s="127" t="str">
        <f>+VLOOKUP(E14,Participants!$A$1:$F$1449,2,FALSE)</f>
        <v>Macie Trombetta</v>
      </c>
      <c r="G14" s="127" t="str">
        <f>+VLOOKUP(E14,Participants!$A$1:$F$1449,4,FALSE)</f>
        <v>PHL</v>
      </c>
      <c r="H14" s="127" t="str">
        <f>+VLOOKUP(E14,Participants!$A$1:$F$1449,5,FALSE)</f>
        <v>F</v>
      </c>
      <c r="I14" s="127">
        <f>+VLOOKUP(E14,Participants!$A$1:$F$1449,3,FALSE)</f>
        <v>2</v>
      </c>
      <c r="J14" s="127" t="str">
        <f>+VLOOKUP(E14,Participants!$A$1:$G$1449,7,FALSE)</f>
        <v>DEV1F</v>
      </c>
      <c r="K14" s="125">
        <f t="shared" si="0"/>
        <v>13</v>
      </c>
      <c r="L14" s="127"/>
    </row>
    <row r="15" spans="1:28" ht="17.100000000000001" customHeight="1">
      <c r="A15" s="317" t="s">
        <v>1321</v>
      </c>
      <c r="B15" s="126">
        <v>11</v>
      </c>
      <c r="C15" s="126" t="s">
        <v>1372</v>
      </c>
      <c r="D15" s="126">
        <v>5</v>
      </c>
      <c r="E15" s="126">
        <v>883</v>
      </c>
      <c r="F15" s="127" t="str">
        <f>+VLOOKUP(E15,Participants!$A$1:$F$1449,2,FALSE)</f>
        <v>Maggie Thompson</v>
      </c>
      <c r="G15" s="127" t="str">
        <f>+VLOOKUP(E15,Participants!$A$1:$F$1449,4,FALSE)</f>
        <v>MOSS</v>
      </c>
      <c r="H15" s="127" t="str">
        <f>+VLOOKUP(E15,Participants!$A$1:$F$1449,5,FALSE)</f>
        <v>F</v>
      </c>
      <c r="I15" s="127">
        <f>+VLOOKUP(E15,Participants!$A$1:$F$1449,3,FALSE)</f>
        <v>2</v>
      </c>
      <c r="J15" s="128" t="str">
        <f>+VLOOKUP(E15,Participants!$A$1:$G$1449,7,FALSE)</f>
        <v>DEV1F</v>
      </c>
      <c r="K15" s="125">
        <f t="shared" si="0"/>
        <v>14</v>
      </c>
      <c r="L15" s="127"/>
    </row>
    <row r="16" spans="1:28" ht="17.100000000000001" customHeight="1">
      <c r="A16" s="317" t="s">
        <v>1321</v>
      </c>
      <c r="B16" s="126">
        <v>11</v>
      </c>
      <c r="C16" s="126" t="s">
        <v>1377</v>
      </c>
      <c r="D16" s="126">
        <v>6</v>
      </c>
      <c r="E16" s="126">
        <v>1152</v>
      </c>
      <c r="F16" s="127" t="str">
        <f>+VLOOKUP(E16,Participants!$A$1:$F$1449,2,FALSE)</f>
        <v>Ryann Mascaro</v>
      </c>
      <c r="G16" s="127" t="str">
        <f>+VLOOKUP(E16,Participants!$A$1:$F$1449,4,FALSE)</f>
        <v>SRT</v>
      </c>
      <c r="H16" s="127" t="str">
        <f>+VLOOKUP(E16,Participants!$A$1:$F$1449,5,FALSE)</f>
        <v>F</v>
      </c>
      <c r="I16" s="127">
        <f>+VLOOKUP(E16,Participants!$A$1:$F$1449,3,FALSE)</f>
        <v>1</v>
      </c>
      <c r="J16" s="127" t="str">
        <f>+VLOOKUP(E16,Participants!$A$1:$G$1449,7,FALSE)</f>
        <v>DEV1F</v>
      </c>
      <c r="K16" s="125">
        <f t="shared" si="0"/>
        <v>15</v>
      </c>
      <c r="L16" s="127"/>
    </row>
    <row r="17" spans="1:12" ht="17.100000000000001" customHeight="1">
      <c r="A17" s="317" t="s">
        <v>1321</v>
      </c>
      <c r="B17" s="126">
        <v>11</v>
      </c>
      <c r="C17" s="126" t="s">
        <v>1379</v>
      </c>
      <c r="D17" s="126">
        <v>7</v>
      </c>
      <c r="E17" s="126">
        <v>1016</v>
      </c>
      <c r="F17" s="127" t="str">
        <f>+VLOOKUP(E17,Participants!$A$1:$F$1449,2,FALSE)</f>
        <v>Serenity Harris</v>
      </c>
      <c r="G17" s="127" t="str">
        <f>+VLOOKUP(E17,Participants!$A$1:$F$1449,4,FALSE)</f>
        <v>PHL</v>
      </c>
      <c r="H17" s="127" t="str">
        <f>+VLOOKUP(E17,Participants!$A$1:$F$1449,5,FALSE)</f>
        <v>F</v>
      </c>
      <c r="I17" s="127">
        <f>+VLOOKUP(E17,Participants!$A$1:$F$1449,3,FALSE)</f>
        <v>1</v>
      </c>
      <c r="J17" s="127" t="str">
        <f>+VLOOKUP(E17,Participants!$A$1:$G$1449,7,FALSE)</f>
        <v>DEV1F</v>
      </c>
      <c r="K17" s="125">
        <f t="shared" si="0"/>
        <v>16</v>
      </c>
      <c r="L17" s="127"/>
    </row>
    <row r="18" spans="1:12" ht="17.100000000000001" customHeight="1">
      <c r="A18" s="317" t="s">
        <v>1321</v>
      </c>
      <c r="B18" s="126">
        <v>11</v>
      </c>
      <c r="C18" s="126" t="s">
        <v>1380</v>
      </c>
      <c r="D18" s="126">
        <v>8</v>
      </c>
      <c r="E18" s="126">
        <v>264</v>
      </c>
      <c r="F18" s="127" t="str">
        <f>+VLOOKUP(E18,Participants!$A$1:$F$1449,2,FALSE)</f>
        <v xml:space="preserve">Peyton Hunt  </v>
      </c>
      <c r="G18" s="127" t="str">
        <f>+VLOOKUP(E18,Participants!$A$1:$F$1449,4,FALSE)</f>
        <v>NCA</v>
      </c>
      <c r="H18" s="127" t="str">
        <f>+VLOOKUP(E18,Participants!$A$1:$F$1449,5,FALSE)</f>
        <v>F</v>
      </c>
      <c r="I18" s="127">
        <f>+VLOOKUP(E18,Participants!$A$1:$F$1449,3,FALSE)</f>
        <v>2</v>
      </c>
      <c r="J18" s="127" t="str">
        <f>+VLOOKUP(E18,Participants!$A$1:$G$1449,7,FALSE)</f>
        <v>DEV1F</v>
      </c>
      <c r="K18" s="125">
        <f t="shared" si="0"/>
        <v>17</v>
      </c>
      <c r="L18" s="127"/>
    </row>
    <row r="19" spans="1:12" ht="17.100000000000001" customHeight="1">
      <c r="A19" s="232" t="s">
        <v>1321</v>
      </c>
      <c r="B19" s="124">
        <v>8</v>
      </c>
      <c r="C19" s="124" t="s">
        <v>1381</v>
      </c>
      <c r="D19" s="124">
        <v>5</v>
      </c>
      <c r="E19" s="124">
        <v>162</v>
      </c>
      <c r="F19" s="125" t="str">
        <f>+VLOOKUP(E19,Participants!$A$1:$F$1449,2,FALSE)</f>
        <v xml:space="preserve">Gertrude Davis </v>
      </c>
      <c r="G19" s="125" t="str">
        <f>+VLOOKUP(E19,Participants!$A$1:$F$1449,4,FALSE)</f>
        <v>PHA</v>
      </c>
      <c r="H19" s="125" t="str">
        <f>+VLOOKUP(E19,Participants!$A$1:$F$1449,5,FALSE)</f>
        <v>F</v>
      </c>
      <c r="I19" s="125">
        <f>+VLOOKUP(E19,Participants!$A$1:$F$1449,3,FALSE)</f>
        <v>1</v>
      </c>
      <c r="J19" s="125" t="str">
        <f>+VLOOKUP(E19,Participants!$A$1:$G$1449,7,FALSE)</f>
        <v>DEV1F</v>
      </c>
      <c r="K19" s="125">
        <f t="shared" si="0"/>
        <v>18</v>
      </c>
      <c r="L19" s="125"/>
    </row>
    <row r="20" spans="1:12" ht="17.100000000000001" customHeight="1">
      <c r="A20" s="232" t="s">
        <v>1321</v>
      </c>
      <c r="B20" s="124">
        <v>8</v>
      </c>
      <c r="C20" s="124" t="s">
        <v>1382</v>
      </c>
      <c r="D20" s="124">
        <v>6</v>
      </c>
      <c r="E20" s="124">
        <v>1034</v>
      </c>
      <c r="F20" s="125" t="str">
        <f>+VLOOKUP(E20,Participants!$A$1:$F$1449,2,FALSE)</f>
        <v>Kamille Behrens</v>
      </c>
      <c r="G20" s="125" t="str">
        <f>+VLOOKUP(E20,Participants!$A$1:$F$1449,4,FALSE)</f>
        <v>JFK</v>
      </c>
      <c r="H20" s="125" t="str">
        <f>+VLOOKUP(E20,Participants!$A$1:$F$1449,5,FALSE)</f>
        <v>F</v>
      </c>
      <c r="I20" s="125">
        <f>+VLOOKUP(E20,Participants!$A$1:$F$1449,3,FALSE)</f>
        <v>2</v>
      </c>
      <c r="J20" s="125" t="str">
        <f>+VLOOKUP(E20,Participants!$A$1:$G$1449,7,FALSE)</f>
        <v>DEV1F</v>
      </c>
      <c r="K20" s="125">
        <f t="shared" si="0"/>
        <v>19</v>
      </c>
      <c r="L20" s="125"/>
    </row>
    <row r="21" spans="1:12" ht="17.100000000000001" customHeight="1">
      <c r="A21" s="232" t="s">
        <v>1321</v>
      </c>
      <c r="B21" s="124">
        <v>8</v>
      </c>
      <c r="C21" s="124" t="s">
        <v>1384</v>
      </c>
      <c r="D21" s="124">
        <v>7</v>
      </c>
      <c r="E21" s="124">
        <v>623</v>
      </c>
      <c r="F21" s="125" t="str">
        <f>+VLOOKUP(E21,Participants!$A$1:$F$1449,2,FALSE)</f>
        <v>Annie Farmerie</v>
      </c>
      <c r="G21" s="125" t="str">
        <f>+VLOOKUP(E21,Participants!$A$1:$F$1449,4,FALSE)</f>
        <v>STM</v>
      </c>
      <c r="H21" s="125" t="str">
        <f>+VLOOKUP(E21,Participants!$A$1:$F$1449,5,FALSE)</f>
        <v>F</v>
      </c>
      <c r="I21" s="125">
        <f>+VLOOKUP(E21,Participants!$A$1:$F$1449,3,FALSE)</f>
        <v>1</v>
      </c>
      <c r="J21" s="125" t="str">
        <f>+VLOOKUP(E21,Participants!$A$1:$G$1449,7,FALSE)</f>
        <v>DEV1F</v>
      </c>
      <c r="K21" s="125">
        <f t="shared" si="0"/>
        <v>20</v>
      </c>
      <c r="L21" s="125"/>
    </row>
    <row r="22" spans="1:12" ht="17.100000000000001" customHeight="1">
      <c r="A22" s="232" t="s">
        <v>1321</v>
      </c>
      <c r="B22" s="124">
        <v>12</v>
      </c>
      <c r="C22" s="124" t="s">
        <v>1385</v>
      </c>
      <c r="D22" s="124">
        <v>1</v>
      </c>
      <c r="E22" s="124">
        <v>508</v>
      </c>
      <c r="F22" s="125" t="str">
        <f>+VLOOKUP(E22,Participants!$A$1:$F$1449,2,FALSE)</f>
        <v>Elizabeth Delach</v>
      </c>
      <c r="G22" s="125" t="str">
        <f>+VLOOKUP(E22,Participants!$A$1:$F$1449,4,FALSE)</f>
        <v>STM</v>
      </c>
      <c r="H22" s="125" t="str">
        <f>+VLOOKUP(E22,Participants!$A$1:$F$1449,5,FALSE)</f>
        <v>F</v>
      </c>
      <c r="I22" s="125">
        <f>+VLOOKUP(E22,Participants!$A$1:$F$1449,3,FALSE)</f>
        <v>2</v>
      </c>
      <c r="J22" s="125" t="str">
        <f>+VLOOKUP(E22,Participants!$A$1:$G$1449,7,FALSE)</f>
        <v>DEV1F</v>
      </c>
      <c r="K22" s="125">
        <f t="shared" si="0"/>
        <v>21</v>
      </c>
      <c r="L22" s="125"/>
    </row>
    <row r="23" spans="1:12" ht="17.100000000000001" customHeight="1">
      <c r="A23" s="232" t="s">
        <v>1321</v>
      </c>
      <c r="B23" s="124">
        <v>8</v>
      </c>
      <c r="C23" s="124" t="s">
        <v>1386</v>
      </c>
      <c r="D23" s="124">
        <v>8</v>
      </c>
      <c r="E23" s="124">
        <v>1253</v>
      </c>
      <c r="F23" s="125" t="str">
        <f>+VLOOKUP(E23,Participants!$A$1:$F$1449,2,FALSE)</f>
        <v>Sposito, Gia</v>
      </c>
      <c r="G23" s="125" t="str">
        <f>+VLOOKUP(E23,Participants!$A$1:$F$1449,4,FALSE)</f>
        <v>GRE</v>
      </c>
      <c r="H23" s="125" t="str">
        <f>+VLOOKUP(E23,Participants!$A$1:$F$1449,5,FALSE)</f>
        <v>F</v>
      </c>
      <c r="I23" s="125">
        <f>+VLOOKUP(E23,Participants!$A$1:$F$1449,3,FALSE)</f>
        <v>1</v>
      </c>
      <c r="J23" s="125" t="str">
        <f>+VLOOKUP(E23,Participants!$A$1:$G$1449,7,FALSE)</f>
        <v>DEV1F</v>
      </c>
      <c r="K23" s="125">
        <f t="shared" si="0"/>
        <v>22</v>
      </c>
      <c r="L23" s="125"/>
    </row>
    <row r="24" spans="1:12" ht="17.100000000000001" customHeight="1">
      <c r="A24" s="232" t="s">
        <v>1321</v>
      </c>
      <c r="B24" s="124">
        <v>12</v>
      </c>
      <c r="C24" s="124" t="s">
        <v>1387</v>
      </c>
      <c r="D24" s="124">
        <v>2</v>
      </c>
      <c r="E24" s="124">
        <v>521</v>
      </c>
      <c r="F24" s="125" t="str">
        <f>+VLOOKUP(E24,Participants!$A$1:$F$1449,2,FALSE)</f>
        <v>Hannah Ripley</v>
      </c>
      <c r="G24" s="125" t="str">
        <f>+VLOOKUP(E24,Participants!$A$1:$F$1449,4,FALSE)</f>
        <v>STM</v>
      </c>
      <c r="H24" s="125" t="str">
        <f>+VLOOKUP(E24,Participants!$A$1:$F$1449,5,FALSE)</f>
        <v>F</v>
      </c>
      <c r="I24" s="125">
        <f>+VLOOKUP(E24,Participants!$A$1:$F$1449,3,FALSE)</f>
        <v>2</v>
      </c>
      <c r="J24" s="125" t="str">
        <f>+VLOOKUP(E24,Participants!$A$1:$G$1449,7,FALSE)</f>
        <v>DEV1F</v>
      </c>
      <c r="K24" s="125">
        <f t="shared" si="0"/>
        <v>23</v>
      </c>
      <c r="L24" s="125"/>
    </row>
    <row r="25" spans="1:12" ht="17.100000000000001" customHeight="1">
      <c r="A25" s="232" t="s">
        <v>1321</v>
      </c>
      <c r="B25" s="124">
        <v>12</v>
      </c>
      <c r="C25" s="124" t="s">
        <v>1389</v>
      </c>
      <c r="D25" s="124">
        <v>3</v>
      </c>
      <c r="E25" s="124">
        <v>533</v>
      </c>
      <c r="F25" s="125" t="str">
        <f>+VLOOKUP(E25,Participants!$A$1:$F$1449,2,FALSE)</f>
        <v>Norah Urrea</v>
      </c>
      <c r="G25" s="125" t="str">
        <f>+VLOOKUP(E25,Participants!$A$1:$F$1449,4,FALSE)</f>
        <v>STM</v>
      </c>
      <c r="H25" s="125" t="str">
        <f>+VLOOKUP(E25,Participants!$A$1:$F$1449,5,FALSE)</f>
        <v>F</v>
      </c>
      <c r="I25" s="125">
        <f>+VLOOKUP(E25,Participants!$A$1:$F$1449,3,FALSE)</f>
        <v>2</v>
      </c>
      <c r="J25" s="125" t="str">
        <f>+VLOOKUP(E25,Participants!$A$1:$G$1449,7,FALSE)</f>
        <v>DEV1F</v>
      </c>
      <c r="K25" s="125">
        <f t="shared" si="0"/>
        <v>24</v>
      </c>
      <c r="L25" s="125"/>
    </row>
    <row r="26" spans="1:12" ht="17.100000000000001" customHeight="1">
      <c r="A26" s="232" t="s">
        <v>1321</v>
      </c>
      <c r="B26" s="124">
        <v>4</v>
      </c>
      <c r="C26" s="124" t="s">
        <v>1390</v>
      </c>
      <c r="D26" s="124">
        <v>7</v>
      </c>
      <c r="E26" s="124">
        <v>77</v>
      </c>
      <c r="F26" s="125" t="str">
        <f>+VLOOKUP(E26,Participants!$A$1:$F$1449,2,FALSE)</f>
        <v>Gina Talarico</v>
      </c>
      <c r="G26" s="125" t="str">
        <f>+VLOOKUP(E26,Participants!$A$1:$F$1449,4,FALSE)</f>
        <v>BFS</v>
      </c>
      <c r="H26" s="125" t="str">
        <f>+VLOOKUP(E26,Participants!$A$1:$F$1449,5,FALSE)</f>
        <v>F</v>
      </c>
      <c r="I26" s="125">
        <f>+VLOOKUP(E26,Participants!$A$1:$F$1449,3,FALSE)</f>
        <v>2</v>
      </c>
      <c r="J26" s="125" t="str">
        <f>+VLOOKUP(E26,Participants!$A$1:$G$1449,7,FALSE)</f>
        <v>DEV1F</v>
      </c>
      <c r="K26" s="125">
        <f t="shared" si="0"/>
        <v>25</v>
      </c>
      <c r="L26" s="125"/>
    </row>
    <row r="27" spans="1:12" ht="17.100000000000001" customHeight="1">
      <c r="A27" s="317" t="s">
        <v>1321</v>
      </c>
      <c r="B27" s="126">
        <v>9</v>
      </c>
      <c r="C27" s="126" t="s">
        <v>1391</v>
      </c>
      <c r="D27" s="126">
        <v>1</v>
      </c>
      <c r="E27" s="126">
        <v>1135</v>
      </c>
      <c r="F27" s="127" t="str">
        <f>+VLOOKUP(E27,Participants!$A$1:$F$1449,2,FALSE)</f>
        <v>Abigail Hankle</v>
      </c>
      <c r="G27" s="127" t="str">
        <f>+VLOOKUP(E27,Participants!$A$1:$F$1449,4,FALSE)</f>
        <v>SRT</v>
      </c>
      <c r="H27" s="127" t="str">
        <f>+VLOOKUP(E27,Participants!$A$1:$F$1449,5,FALSE)</f>
        <v>F</v>
      </c>
      <c r="I27" s="127">
        <f>+VLOOKUP(E27,Participants!$A$1:$F$1449,3,FALSE)</f>
        <v>1</v>
      </c>
      <c r="J27" s="127" t="str">
        <f>+VLOOKUP(E27,Participants!$A$1:$G$1449,7,FALSE)</f>
        <v>DEV1F</v>
      </c>
      <c r="K27" s="125">
        <f t="shared" si="0"/>
        <v>26</v>
      </c>
      <c r="L27" s="127"/>
    </row>
    <row r="28" spans="1:12" ht="17.100000000000001" customHeight="1">
      <c r="A28" s="232" t="s">
        <v>1321</v>
      </c>
      <c r="B28" s="124">
        <v>12</v>
      </c>
      <c r="C28" s="124" t="s">
        <v>1395</v>
      </c>
      <c r="D28" s="124">
        <v>4</v>
      </c>
      <c r="E28" s="124">
        <v>972</v>
      </c>
      <c r="F28" s="125" t="str">
        <f>+VLOOKUP(E28,Participants!$A$1:$F$1449,2,FALSE)</f>
        <v>Anya Leonard</v>
      </c>
      <c r="G28" s="125" t="str">
        <f>+VLOOKUP(E28,Participants!$A$1:$F$1449,4,FALSE)</f>
        <v>PHL</v>
      </c>
      <c r="H28" s="125" t="str">
        <f>+VLOOKUP(E28,Participants!$A$1:$F$1449,5,FALSE)</f>
        <v>F</v>
      </c>
      <c r="I28" s="125">
        <f>+VLOOKUP(E28,Participants!$A$1:$F$1449,3,FALSE)</f>
        <v>2</v>
      </c>
      <c r="J28" s="125" t="str">
        <f>+VLOOKUP(E28,Participants!$A$1:$G$1449,7,FALSE)</f>
        <v>DEV1F</v>
      </c>
      <c r="K28" s="125">
        <f t="shared" si="0"/>
        <v>27</v>
      </c>
      <c r="L28" s="125"/>
    </row>
    <row r="29" spans="1:12" ht="17.100000000000001" customHeight="1">
      <c r="A29" s="232" t="s">
        <v>1321</v>
      </c>
      <c r="B29" s="124">
        <v>12</v>
      </c>
      <c r="C29" s="124" t="s">
        <v>1397</v>
      </c>
      <c r="D29" s="124">
        <v>5</v>
      </c>
      <c r="E29" s="124">
        <v>265</v>
      </c>
      <c r="F29" s="125" t="str">
        <f>+VLOOKUP(E29,Participants!$A$1:$F$1449,2,FALSE)</f>
        <v>Samantha Stallard</v>
      </c>
      <c r="G29" s="125" t="str">
        <f>+VLOOKUP(E29,Participants!$A$1:$F$1449,4,FALSE)</f>
        <v>NCA</v>
      </c>
      <c r="H29" s="125" t="str">
        <f>+VLOOKUP(E29,Participants!$A$1:$F$1449,5,FALSE)</f>
        <v>F</v>
      </c>
      <c r="I29" s="125">
        <f>+VLOOKUP(E29,Participants!$A$1:$F$1449,3,FALSE)</f>
        <v>2</v>
      </c>
      <c r="J29" s="125" t="str">
        <f>+VLOOKUP(E29,Participants!$A$1:$G$1449,7,FALSE)</f>
        <v>DEV1F</v>
      </c>
      <c r="K29" s="125">
        <f t="shared" si="0"/>
        <v>28</v>
      </c>
      <c r="L29" s="125"/>
    </row>
    <row r="30" spans="1:12" ht="17.100000000000001" customHeight="1">
      <c r="A30" s="317" t="s">
        <v>1321</v>
      </c>
      <c r="B30" s="126">
        <v>9</v>
      </c>
      <c r="C30" s="126" t="s">
        <v>1398</v>
      </c>
      <c r="D30" s="126">
        <v>3</v>
      </c>
      <c r="E30" s="126">
        <v>875</v>
      </c>
      <c r="F30" s="127" t="str">
        <f>+VLOOKUP(E30,Participants!$A$1:$F$1449,2,FALSE)</f>
        <v>Aanya Naik</v>
      </c>
      <c r="G30" s="127" t="str">
        <f>+VLOOKUP(E30,Participants!$A$1:$F$1449,4,FALSE)</f>
        <v>MOSS</v>
      </c>
      <c r="H30" s="127" t="str">
        <f>+VLOOKUP(E30,Participants!$A$1:$F$1449,5,FALSE)</f>
        <v>F</v>
      </c>
      <c r="I30" s="127">
        <f>+VLOOKUP(E30,Participants!$A$1:$F$1449,3,FALSE)</f>
        <v>1</v>
      </c>
      <c r="J30" s="128" t="str">
        <f>+VLOOKUP(E30,Participants!$A$1:$G$1449,7,FALSE)</f>
        <v>DEV1F</v>
      </c>
      <c r="K30" s="125">
        <f t="shared" si="0"/>
        <v>29</v>
      </c>
      <c r="L30" s="127"/>
    </row>
    <row r="31" spans="1:12" ht="17.100000000000001" customHeight="1">
      <c r="A31" s="317" t="s">
        <v>1321</v>
      </c>
      <c r="B31" s="126">
        <v>9</v>
      </c>
      <c r="C31" s="126" t="s">
        <v>1399</v>
      </c>
      <c r="D31" s="126">
        <v>4</v>
      </c>
      <c r="E31" s="126">
        <v>509</v>
      </c>
      <c r="F31" s="127" t="str">
        <f>+VLOOKUP(E31,Participants!$A$1:$F$1449,2,FALSE)</f>
        <v>Elly O'Keefe</v>
      </c>
      <c r="G31" s="127" t="str">
        <f>+VLOOKUP(E31,Participants!$A$1:$F$1449,4,FALSE)</f>
        <v>STM</v>
      </c>
      <c r="H31" s="127" t="str">
        <f>+VLOOKUP(E31,Participants!$A$1:$F$1449,5,FALSE)</f>
        <v>F</v>
      </c>
      <c r="I31" s="127">
        <f>+VLOOKUP(E31,Participants!$A$1:$F$1449,3,FALSE)</f>
        <v>1</v>
      </c>
      <c r="J31" s="127" t="str">
        <f>+VLOOKUP(E31,Participants!$A$1:$G$1449,7,FALSE)</f>
        <v>DEV1F</v>
      </c>
      <c r="K31" s="125">
        <f t="shared" si="0"/>
        <v>30</v>
      </c>
      <c r="L31" s="127"/>
    </row>
    <row r="32" spans="1:12" ht="17.100000000000001" customHeight="1">
      <c r="A32" s="317" t="s">
        <v>1321</v>
      </c>
      <c r="B32" s="126">
        <v>9</v>
      </c>
      <c r="C32" s="126" t="s">
        <v>1400</v>
      </c>
      <c r="D32" s="126">
        <v>5</v>
      </c>
      <c r="E32" s="126">
        <v>535</v>
      </c>
      <c r="F32" s="127" t="str">
        <f>+VLOOKUP(E32,Participants!$A$1:$F$1449,2,FALSE)</f>
        <v>Samantha Hinkofer</v>
      </c>
      <c r="G32" s="127" t="str">
        <f>+VLOOKUP(E32,Participants!$A$1:$F$1449,4,FALSE)</f>
        <v>STM</v>
      </c>
      <c r="H32" s="127" t="str">
        <f>+VLOOKUP(E32,Participants!$A$1:$F$1449,5,FALSE)</f>
        <v>F</v>
      </c>
      <c r="I32" s="127">
        <f>+VLOOKUP(E32,Participants!$A$1:$F$1449,3,FALSE)</f>
        <v>2</v>
      </c>
      <c r="J32" s="127" t="str">
        <f>+VLOOKUP(E32,Participants!$A$1:$G$1449,7,FALSE)</f>
        <v>DEV1F</v>
      </c>
      <c r="K32" s="125">
        <f t="shared" si="0"/>
        <v>31</v>
      </c>
      <c r="L32" s="127"/>
    </row>
    <row r="33" spans="1:12" ht="17.100000000000001" customHeight="1">
      <c r="A33" s="317" t="s">
        <v>1321</v>
      </c>
      <c r="B33" s="126">
        <v>9</v>
      </c>
      <c r="C33" s="126" t="s">
        <v>1401</v>
      </c>
      <c r="D33" s="126">
        <v>6</v>
      </c>
      <c r="E33" s="126">
        <v>982</v>
      </c>
      <c r="F33" s="127" t="str">
        <f>+VLOOKUP(E33,Participants!$A$1:$F$1449,2,FALSE)</f>
        <v>Maggie Jaworski</v>
      </c>
      <c r="G33" s="127" t="str">
        <f>+VLOOKUP(E33,Participants!$A$1:$F$1449,4,FALSE)</f>
        <v>PHL</v>
      </c>
      <c r="H33" s="127" t="str">
        <f>+VLOOKUP(E33,Participants!$A$1:$F$1449,5,FALSE)</f>
        <v>F</v>
      </c>
      <c r="I33" s="127">
        <f>+VLOOKUP(E33,Participants!$A$1:$F$1449,3,FALSE)</f>
        <v>0</v>
      </c>
      <c r="J33" s="127" t="str">
        <f>+VLOOKUP(E33,Participants!$A$1:$G$1449,7,FALSE)</f>
        <v>DEV1F</v>
      </c>
      <c r="K33" s="125">
        <f t="shared" si="0"/>
        <v>32</v>
      </c>
      <c r="L33" s="127"/>
    </row>
    <row r="34" spans="1:12" ht="17.100000000000001" customHeight="1">
      <c r="A34" s="317" t="s">
        <v>1321</v>
      </c>
      <c r="B34" s="126">
        <v>9</v>
      </c>
      <c r="C34" s="126" t="s">
        <v>1402</v>
      </c>
      <c r="D34" s="126">
        <v>7</v>
      </c>
      <c r="E34" s="126">
        <v>505</v>
      </c>
      <c r="F34" s="127" t="str">
        <f>+VLOOKUP(E34,Participants!$A$1:$F$1449,2,FALSE)</f>
        <v>Autumn Schidlmeier</v>
      </c>
      <c r="G34" s="127" t="str">
        <f>+VLOOKUP(E34,Participants!$A$1:$F$1449,4,FALSE)</f>
        <v>STM</v>
      </c>
      <c r="H34" s="127" t="str">
        <f>+VLOOKUP(E34,Participants!$A$1:$F$1449,5,FALSE)</f>
        <v>F</v>
      </c>
      <c r="I34" s="127">
        <f>+VLOOKUP(E34,Participants!$A$1:$F$1449,3,FALSE)</f>
        <v>2</v>
      </c>
      <c r="J34" s="127" t="str">
        <f>+VLOOKUP(E34,Participants!$A$1:$G$1449,7,FALSE)</f>
        <v>DEV1F</v>
      </c>
      <c r="K34" s="125">
        <f t="shared" si="0"/>
        <v>33</v>
      </c>
      <c r="L34" s="127"/>
    </row>
    <row r="35" spans="1:12" ht="17.100000000000001" customHeight="1">
      <c r="A35" s="317" t="s">
        <v>1321</v>
      </c>
      <c r="B35" s="126">
        <v>9</v>
      </c>
      <c r="C35" s="126" t="s">
        <v>1404</v>
      </c>
      <c r="D35" s="126">
        <v>8</v>
      </c>
      <c r="E35" s="126">
        <v>974</v>
      </c>
      <c r="F35" s="127" t="str">
        <f>+VLOOKUP(E35,Participants!$A$1:$F$1449,2,FALSE)</f>
        <v>Avery Sinicrope</v>
      </c>
      <c r="G35" s="127" t="str">
        <f>+VLOOKUP(E35,Participants!$A$1:$F$1449,4,FALSE)</f>
        <v>PHL</v>
      </c>
      <c r="H35" s="127" t="str">
        <f>+VLOOKUP(E35,Participants!$A$1:$F$1449,5,FALSE)</f>
        <v>F</v>
      </c>
      <c r="I35" s="127">
        <f>+VLOOKUP(E35,Participants!$A$1:$F$1449,3,FALSE)</f>
        <v>1</v>
      </c>
      <c r="J35" s="127" t="str">
        <f>+VLOOKUP(E35,Participants!$A$1:$G$1449,7,FALSE)</f>
        <v>DEV1F</v>
      </c>
      <c r="K35" s="125">
        <f t="shared" si="0"/>
        <v>34</v>
      </c>
      <c r="L35" s="127"/>
    </row>
    <row r="36" spans="1:12" ht="17.100000000000001" customHeight="1">
      <c r="A36" s="232" t="s">
        <v>1321</v>
      </c>
      <c r="B36" s="124">
        <v>10</v>
      </c>
      <c r="C36" s="124" t="s">
        <v>1405</v>
      </c>
      <c r="D36" s="124">
        <v>1</v>
      </c>
      <c r="E36" s="124">
        <v>985</v>
      </c>
      <c r="F36" s="125" t="str">
        <f>+VLOOKUP(E36,Participants!$A$1:$F$1449,2,FALSE)</f>
        <v>Reagan Danihel</v>
      </c>
      <c r="G36" s="125" t="str">
        <f>+VLOOKUP(E36,Participants!$A$1:$F$1449,4,FALSE)</f>
        <v>PHL</v>
      </c>
      <c r="H36" s="125" t="str">
        <f>+VLOOKUP(E36,Participants!$A$1:$F$1449,5,FALSE)</f>
        <v>F</v>
      </c>
      <c r="I36" s="125">
        <f>+VLOOKUP(E36,Participants!$A$1:$F$1449,3,FALSE)</f>
        <v>1</v>
      </c>
      <c r="J36" s="125" t="str">
        <f>+VLOOKUP(E36,Participants!$A$1:$G$1449,7,FALSE)</f>
        <v>DEV1F</v>
      </c>
      <c r="K36" s="125">
        <f t="shared" si="0"/>
        <v>35</v>
      </c>
      <c r="L36" s="125"/>
    </row>
    <row r="37" spans="1:12" ht="17.100000000000001" customHeight="1">
      <c r="A37" s="232" t="s">
        <v>1321</v>
      </c>
      <c r="B37" s="124">
        <v>10</v>
      </c>
      <c r="C37" s="124" t="s">
        <v>1406</v>
      </c>
      <c r="D37" s="124">
        <v>2</v>
      </c>
      <c r="E37" s="124">
        <v>995</v>
      </c>
      <c r="F37" s="125" t="str">
        <f>+VLOOKUP(E37,Participants!$A$1:$F$1449,2,FALSE)</f>
        <v>Quinn Jaworski</v>
      </c>
      <c r="G37" s="125" t="str">
        <f>+VLOOKUP(E37,Participants!$A$1:$F$1449,4,FALSE)</f>
        <v>PHL</v>
      </c>
      <c r="H37" s="125" t="str">
        <f>+VLOOKUP(E37,Participants!$A$1:$F$1449,5,FALSE)</f>
        <v>F</v>
      </c>
      <c r="I37" s="125">
        <f>+VLOOKUP(E37,Participants!$A$1:$F$1449,3,FALSE)</f>
        <v>2</v>
      </c>
      <c r="J37" s="125" t="str">
        <f>+VLOOKUP(E37,Participants!$A$1:$G$1449,7,FALSE)</f>
        <v>DEV1F</v>
      </c>
      <c r="K37" s="125">
        <f t="shared" si="0"/>
        <v>36</v>
      </c>
      <c r="L37" s="125"/>
    </row>
    <row r="38" spans="1:12" ht="17.100000000000001" customHeight="1">
      <c r="A38" s="232" t="s">
        <v>1321</v>
      </c>
      <c r="B38" s="124">
        <v>12</v>
      </c>
      <c r="C38" s="124" t="s">
        <v>1407</v>
      </c>
      <c r="D38" s="124">
        <v>6</v>
      </c>
      <c r="E38" s="124">
        <v>266</v>
      </c>
      <c r="F38" s="125" t="str">
        <f>+VLOOKUP(E38,Participants!$A$1:$F$1449,2,FALSE)</f>
        <v>Taylor Bridge</v>
      </c>
      <c r="G38" s="125" t="str">
        <f>+VLOOKUP(E38,Participants!$A$1:$F$1449,4,FALSE)</f>
        <v>NCA</v>
      </c>
      <c r="H38" s="125" t="str">
        <f>+VLOOKUP(E38,Participants!$A$1:$F$1449,5,FALSE)</f>
        <v>F</v>
      </c>
      <c r="I38" s="125">
        <f>+VLOOKUP(E38,Participants!$A$1:$F$1449,3,FALSE)</f>
        <v>0</v>
      </c>
      <c r="J38" s="125" t="str">
        <f>+VLOOKUP(E38,Participants!$A$1:$G$1449,7,FALSE)</f>
        <v>DEV1F</v>
      </c>
      <c r="K38" s="125">
        <f t="shared" si="0"/>
        <v>37</v>
      </c>
      <c r="L38" s="125"/>
    </row>
    <row r="39" spans="1:12" ht="17.100000000000001" customHeight="1">
      <c r="A39" s="232" t="s">
        <v>1321</v>
      </c>
      <c r="B39" s="124">
        <v>12</v>
      </c>
      <c r="C39" s="124" t="s">
        <v>1408</v>
      </c>
      <c r="D39" s="124">
        <v>7</v>
      </c>
      <c r="E39" s="124">
        <v>262</v>
      </c>
      <c r="F39" s="125" t="str">
        <f>+VLOOKUP(E39,Participants!$A$1:$F$1449,2,FALSE)</f>
        <v>Franka Pickell</v>
      </c>
      <c r="G39" s="125" t="str">
        <f>+VLOOKUP(E39,Participants!$A$1:$F$1449,4,FALSE)</f>
        <v>NCA</v>
      </c>
      <c r="H39" s="125" t="str">
        <f>+VLOOKUP(E39,Participants!$A$1:$F$1449,5,FALSE)</f>
        <v>F</v>
      </c>
      <c r="I39" s="125">
        <f>+VLOOKUP(E39,Participants!$A$1:$F$1449,3,FALSE)</f>
        <v>0</v>
      </c>
      <c r="J39" s="125" t="str">
        <f>+VLOOKUP(E39,Participants!$A$1:$G$1449,7,FALSE)</f>
        <v>DEV1F</v>
      </c>
      <c r="K39" s="125">
        <f t="shared" si="0"/>
        <v>38</v>
      </c>
      <c r="L39" s="125"/>
    </row>
    <row r="40" spans="1:12" s="111" customFormat="1" ht="17.100000000000001" customHeight="1">
      <c r="A40" s="227"/>
      <c r="B40" s="130"/>
      <c r="C40" s="130"/>
      <c r="D40" s="130"/>
      <c r="E40" s="130"/>
      <c r="F40" s="131"/>
      <c r="G40" s="131"/>
      <c r="H40" s="131"/>
      <c r="I40" s="131"/>
      <c r="J40" s="131"/>
      <c r="K40" s="131"/>
      <c r="L40" s="131"/>
    </row>
    <row r="41" spans="1:12" ht="17.100000000000001" customHeight="1">
      <c r="A41" s="235" t="s">
        <v>1321</v>
      </c>
      <c r="B41" s="134">
        <v>1</v>
      </c>
      <c r="C41" s="134" t="s">
        <v>1322</v>
      </c>
      <c r="D41" s="134">
        <v>5</v>
      </c>
      <c r="E41" s="134">
        <v>1153</v>
      </c>
      <c r="F41" s="135" t="str">
        <f>+VLOOKUP(E41,Participants!$A$1:$F$1449,2,FALSE)</f>
        <v>Selah Cyrus</v>
      </c>
      <c r="G41" s="135" t="str">
        <f>+VLOOKUP(E41,Participants!$A$1:$F$1449,4,FALSE)</f>
        <v>SRT</v>
      </c>
      <c r="H41" s="135" t="str">
        <f>+VLOOKUP(E41,Participants!$A$1:$F$1449,5,FALSE)</f>
        <v>F</v>
      </c>
      <c r="I41" s="135">
        <f>+VLOOKUP(E41,Participants!$A$1:$F$1449,3,FALSE)</f>
        <v>4</v>
      </c>
      <c r="J41" s="135" t="str">
        <f>+VLOOKUP(E41,Participants!$A$1:$G$1449,7,FALSE)</f>
        <v>DEV2F</v>
      </c>
      <c r="K41" s="136">
        <v>1</v>
      </c>
      <c r="L41" s="136"/>
    </row>
    <row r="42" spans="1:12" ht="17.100000000000001" customHeight="1">
      <c r="A42" s="235" t="s">
        <v>1321</v>
      </c>
      <c r="B42" s="134">
        <v>1</v>
      </c>
      <c r="C42" s="134" t="s">
        <v>1323</v>
      </c>
      <c r="D42" s="134">
        <v>4</v>
      </c>
      <c r="E42" s="134">
        <v>25</v>
      </c>
      <c r="F42" s="135" t="str">
        <f>+VLOOKUP(E42,Participants!$A$1:$F$1449,2,FALSE)</f>
        <v>Anna Lazzara</v>
      </c>
      <c r="G42" s="135" t="str">
        <f>+VLOOKUP(E42,Participants!$A$1:$F$1449,4,FALSE)</f>
        <v>BFS</v>
      </c>
      <c r="H42" s="135" t="str">
        <f>+VLOOKUP(E42,Participants!$A$1:$F$1449,5,FALSE)</f>
        <v>F</v>
      </c>
      <c r="I42" s="135">
        <f>+VLOOKUP(E42,Participants!$A$1:$F$1449,3,FALSE)</f>
        <v>4</v>
      </c>
      <c r="J42" s="135" t="str">
        <f>+VLOOKUP(E42,Participants!$A$1:$G$1449,7,FALSE)</f>
        <v>DEV2F</v>
      </c>
      <c r="K42" s="136">
        <f>K41+1</f>
        <v>2</v>
      </c>
      <c r="L42" s="136"/>
    </row>
    <row r="43" spans="1:12" ht="17.100000000000001" customHeight="1">
      <c r="A43" s="227" t="s">
        <v>1321</v>
      </c>
      <c r="B43" s="130">
        <v>2</v>
      </c>
      <c r="C43" s="130" t="s">
        <v>1324</v>
      </c>
      <c r="D43" s="130">
        <v>1</v>
      </c>
      <c r="E43" s="130">
        <v>1151</v>
      </c>
      <c r="F43" s="131" t="str">
        <f>+VLOOKUP(E43,Participants!$A$1:$F$1449,2,FALSE)</f>
        <v>Raegan Mascaro</v>
      </c>
      <c r="G43" s="131" t="str">
        <f>+VLOOKUP(E43,Participants!$A$1:$F$1449,4,FALSE)</f>
        <v>SRT</v>
      </c>
      <c r="H43" s="131" t="str">
        <f>+VLOOKUP(E43,Participants!$A$1:$F$1449,5,FALSE)</f>
        <v>F</v>
      </c>
      <c r="I43" s="131">
        <f>+VLOOKUP(E43,Participants!$A$1:$F$1449,3,FALSE)</f>
        <v>4</v>
      </c>
      <c r="J43" s="131" t="str">
        <f>+VLOOKUP(E43,Participants!$A$1:$G$1449,7,FALSE)</f>
        <v>DEV2F</v>
      </c>
      <c r="K43" s="132">
        <v>3</v>
      </c>
      <c r="L43" s="132"/>
    </row>
    <row r="44" spans="1:12" ht="17.100000000000001" customHeight="1">
      <c r="A44" s="235" t="s">
        <v>1321</v>
      </c>
      <c r="B44" s="134">
        <v>1</v>
      </c>
      <c r="C44" s="134" t="s">
        <v>1325</v>
      </c>
      <c r="D44" s="134">
        <v>6</v>
      </c>
      <c r="E44" s="134">
        <v>160</v>
      </c>
      <c r="F44" s="135" t="str">
        <f>+VLOOKUP(E44,Participants!$A$1:$F$1449,2,FALSE)</f>
        <v xml:space="preserve">Alexa Stoltz </v>
      </c>
      <c r="G44" s="135" t="str">
        <f>+VLOOKUP(E44,Participants!$A$1:$F$1449,4,FALSE)</f>
        <v>PHA</v>
      </c>
      <c r="H44" s="135" t="str">
        <f>+VLOOKUP(E44,Participants!$A$1:$F$1449,5,FALSE)</f>
        <v>F</v>
      </c>
      <c r="I44" s="135">
        <f>+VLOOKUP(E44,Participants!$A$1:$F$1449,3,FALSE)</f>
        <v>4</v>
      </c>
      <c r="J44" s="135" t="str">
        <f>+VLOOKUP(E44,Participants!$A$1:$G$1449,7,FALSE)</f>
        <v>DEV2F</v>
      </c>
      <c r="K44" s="132">
        <f>K43+1</f>
        <v>4</v>
      </c>
      <c r="L44" s="136"/>
    </row>
    <row r="45" spans="1:12" ht="17.100000000000001" customHeight="1">
      <c r="A45" s="235" t="s">
        <v>1321</v>
      </c>
      <c r="B45" s="134">
        <v>1</v>
      </c>
      <c r="C45" s="134" t="s">
        <v>1327</v>
      </c>
      <c r="D45" s="134">
        <v>3</v>
      </c>
      <c r="E45" s="134">
        <v>413</v>
      </c>
      <c r="F45" s="135" t="str">
        <f>+VLOOKUP(E45,Participants!$A$1:$F$1449,2,FALSE)</f>
        <v>Mikayla Eckenrode</v>
      </c>
      <c r="G45" s="135" t="str">
        <f>+VLOOKUP(E45,Participants!$A$1:$F$1449,4,FALSE)</f>
        <v>STL</v>
      </c>
      <c r="H45" s="135" t="str">
        <f>+VLOOKUP(E45,Participants!$A$1:$F$1449,5,FALSE)</f>
        <v>F</v>
      </c>
      <c r="I45" s="135">
        <f>+VLOOKUP(E45,Participants!$A$1:$F$1449,3,FALSE)</f>
        <v>4</v>
      </c>
      <c r="J45" s="135" t="str">
        <f>+VLOOKUP(E45,Participants!$A$1:$G$1449,7,FALSE)</f>
        <v>DEV2F</v>
      </c>
      <c r="K45" s="132">
        <f t="shared" ref="K45:K88" si="1">K44+1</f>
        <v>5</v>
      </c>
      <c r="L45" s="136"/>
    </row>
    <row r="46" spans="1:12" ht="17.100000000000001" customHeight="1">
      <c r="A46" s="235" t="s">
        <v>1321</v>
      </c>
      <c r="B46" s="134">
        <v>1</v>
      </c>
      <c r="C46" s="134" t="s">
        <v>1328</v>
      </c>
      <c r="D46" s="134">
        <v>2</v>
      </c>
      <c r="E46" s="134">
        <v>1028</v>
      </c>
      <c r="F46" s="135" t="str">
        <f>+VLOOKUP(E46,Participants!$A$1:$F$1449,2,FALSE)</f>
        <v>Brynn Tomey</v>
      </c>
      <c r="G46" s="135" t="str">
        <f>+VLOOKUP(E46,Participants!$A$1:$F$1449,4,FALSE)</f>
        <v>JFK</v>
      </c>
      <c r="H46" s="135" t="str">
        <f>+VLOOKUP(E46,Participants!$A$1:$F$1449,5,FALSE)</f>
        <v>F</v>
      </c>
      <c r="I46" s="135">
        <f>+VLOOKUP(E46,Participants!$A$1:$F$1449,3,FALSE)</f>
        <v>4</v>
      </c>
      <c r="J46" s="135" t="str">
        <f>+VLOOKUP(E46,Participants!$A$1:$G$1449,7,FALSE)</f>
        <v>DEV2F</v>
      </c>
      <c r="K46" s="132">
        <f t="shared" si="1"/>
        <v>6</v>
      </c>
      <c r="L46" s="136"/>
    </row>
    <row r="47" spans="1:12" ht="17.100000000000001" customHeight="1">
      <c r="A47" s="235" t="s">
        <v>1321</v>
      </c>
      <c r="B47" s="134">
        <v>1</v>
      </c>
      <c r="C47" s="134" t="s">
        <v>1329</v>
      </c>
      <c r="D47" s="134">
        <v>1</v>
      </c>
      <c r="E47" s="134">
        <v>698</v>
      </c>
      <c r="F47" s="135" t="str">
        <f>+VLOOKUP(E47,Participants!$A$1:$F$1449,2,FALSE)</f>
        <v>Eve Betten</v>
      </c>
      <c r="G47" s="135" t="str">
        <f>+VLOOKUP(E47,Participants!$A$1:$F$1449,4,FALSE)</f>
        <v>HTS</v>
      </c>
      <c r="H47" s="135" t="str">
        <f>+VLOOKUP(E47,Participants!$A$1:$F$1449,5,FALSE)</f>
        <v>F</v>
      </c>
      <c r="I47" s="135">
        <f>+VLOOKUP(E47,Participants!$A$1:$F$1449,3,FALSE)</f>
        <v>3</v>
      </c>
      <c r="J47" s="135" t="str">
        <f>+VLOOKUP(E47,Participants!$A$1:$G$1449,7,FALSE)</f>
        <v>DEV2F</v>
      </c>
      <c r="K47" s="132">
        <f t="shared" si="1"/>
        <v>7</v>
      </c>
      <c r="L47" s="136"/>
    </row>
    <row r="48" spans="1:12" ht="17.100000000000001" customHeight="1">
      <c r="A48" s="227" t="s">
        <v>1321</v>
      </c>
      <c r="B48" s="130">
        <v>2</v>
      </c>
      <c r="C48" s="130" t="s">
        <v>1330</v>
      </c>
      <c r="D48" s="130">
        <v>4</v>
      </c>
      <c r="E48" s="130">
        <v>90</v>
      </c>
      <c r="F48" s="131" t="str">
        <f>+VLOOKUP(E48,Participants!$A$1:$F$1449,2,FALSE)</f>
        <v>Eva Fardo</v>
      </c>
      <c r="G48" s="131" t="str">
        <f>+VLOOKUP(E48,Participants!$A$1:$F$1449,4,FALSE)</f>
        <v>JAM</v>
      </c>
      <c r="H48" s="131" t="str">
        <f>+VLOOKUP(E48,Participants!$A$1:$F$1449,5,FALSE)</f>
        <v>F</v>
      </c>
      <c r="I48" s="131">
        <f>+VLOOKUP(E48,Participants!$A$1:$F$1449,3,FALSE)</f>
        <v>4</v>
      </c>
      <c r="J48" s="131" t="str">
        <f>+VLOOKUP(E48,Participants!$A$1:$G$1449,7,FALSE)</f>
        <v>DEV2F</v>
      </c>
      <c r="K48" s="132">
        <f t="shared" si="1"/>
        <v>8</v>
      </c>
      <c r="L48" s="131"/>
    </row>
    <row r="49" spans="1:12" ht="17.100000000000001" customHeight="1">
      <c r="A49" s="226" t="s">
        <v>1321</v>
      </c>
      <c r="B49" s="115">
        <v>2</v>
      </c>
      <c r="C49" s="115" t="s">
        <v>1331</v>
      </c>
      <c r="D49" s="115">
        <v>6</v>
      </c>
      <c r="E49" s="115">
        <v>778</v>
      </c>
      <c r="F49" s="116" t="str">
        <f>+VLOOKUP(E49,Participants!$A$1:$F$1449,2,FALSE)</f>
        <v>Samantha Barker</v>
      </c>
      <c r="G49" s="116" t="str">
        <f>+VLOOKUP(E49,Participants!$A$1:$F$1449,4,FALSE)</f>
        <v>ANN</v>
      </c>
      <c r="H49" s="116" t="str">
        <f>+VLOOKUP(E49,Participants!$A$1:$F$1449,5,FALSE)</f>
        <v>F</v>
      </c>
      <c r="I49" s="116">
        <f>+VLOOKUP(E49,Participants!$A$1:$F$1449,3,FALSE)</f>
        <v>4</v>
      </c>
      <c r="J49" s="116" t="str">
        <f>+VLOOKUP(E49,Participants!$A$1:$G$1449,7,FALSE)</f>
        <v>DEV2F</v>
      </c>
      <c r="K49" s="132">
        <f t="shared" si="1"/>
        <v>9</v>
      </c>
      <c r="L49" s="116"/>
    </row>
    <row r="50" spans="1:12" ht="17.100000000000001" customHeight="1">
      <c r="A50" s="236" t="s">
        <v>1321</v>
      </c>
      <c r="B50" s="119">
        <v>3</v>
      </c>
      <c r="C50" s="119" t="s">
        <v>1332</v>
      </c>
      <c r="D50" s="119">
        <v>2</v>
      </c>
      <c r="E50" s="119">
        <v>197</v>
      </c>
      <c r="F50" s="120" t="str">
        <f>+VLOOKUP(E50,Participants!$A$1:$F$1449,2,FALSE)</f>
        <v>Heidi Stiger</v>
      </c>
      <c r="G50" s="120" t="str">
        <f>+VLOOKUP(E50,Participants!$A$1:$F$1449,4,FALSE)</f>
        <v>CDT</v>
      </c>
      <c r="H50" s="120" t="str">
        <f>+VLOOKUP(E50,Participants!$A$1:$F$1449,5,FALSE)</f>
        <v>F</v>
      </c>
      <c r="I50" s="120">
        <f>+VLOOKUP(E50,Participants!$A$1:$F$1449,3,FALSE)</f>
        <v>4</v>
      </c>
      <c r="J50" s="120" t="str">
        <f>+VLOOKUP(E50,Participants!$A$1:$G$1449,7,FALSE)</f>
        <v>DEV2F</v>
      </c>
      <c r="K50" s="132">
        <f t="shared" si="1"/>
        <v>10</v>
      </c>
      <c r="L50" s="120"/>
    </row>
    <row r="51" spans="1:12" ht="17.100000000000001" customHeight="1">
      <c r="A51" s="226" t="s">
        <v>1321</v>
      </c>
      <c r="B51" s="115">
        <v>2</v>
      </c>
      <c r="C51" s="115" t="s">
        <v>1333</v>
      </c>
      <c r="D51" s="115">
        <v>5</v>
      </c>
      <c r="E51" s="115">
        <v>29</v>
      </c>
      <c r="F51" s="116" t="str">
        <f>+VLOOKUP(E51,Participants!$A$1:$F$1449,2,FALSE)</f>
        <v>Sheridan Cunningham</v>
      </c>
      <c r="G51" s="116" t="str">
        <f>+VLOOKUP(E51,Participants!$A$1:$F$1449,4,FALSE)</f>
        <v>BFS</v>
      </c>
      <c r="H51" s="116" t="str">
        <f>+VLOOKUP(E51,Participants!$A$1:$F$1449,5,FALSE)</f>
        <v>F</v>
      </c>
      <c r="I51" s="116">
        <f>+VLOOKUP(E51,Participants!$A$1:$F$1449,3,FALSE)</f>
        <v>4</v>
      </c>
      <c r="J51" s="116" t="str">
        <f>+VLOOKUP(E51,Participants!$A$1:$G$1449,7,FALSE)</f>
        <v>DEV2F</v>
      </c>
      <c r="K51" s="132">
        <f t="shared" si="1"/>
        <v>11</v>
      </c>
      <c r="L51" s="116"/>
    </row>
    <row r="52" spans="1:12" ht="17.100000000000001" customHeight="1">
      <c r="A52" s="236" t="s">
        <v>1321</v>
      </c>
      <c r="B52" s="119">
        <v>3</v>
      </c>
      <c r="C52" s="119" t="s">
        <v>1336</v>
      </c>
      <c r="D52" s="119">
        <v>3</v>
      </c>
      <c r="E52" s="119">
        <v>263</v>
      </c>
      <c r="F52" s="120" t="str">
        <f>+VLOOKUP(E52,Participants!$A$1:$F$1449,2,FALSE)</f>
        <v>Marissa Bridge</v>
      </c>
      <c r="G52" s="120" t="str">
        <f>+VLOOKUP(E52,Participants!$A$1:$F$1449,4,FALSE)</f>
        <v>NCA</v>
      </c>
      <c r="H52" s="120" t="str">
        <f>+VLOOKUP(E52,Participants!$A$1:$F$1449,5,FALSE)</f>
        <v>F</v>
      </c>
      <c r="I52" s="120">
        <f>+VLOOKUP(E52,Participants!$A$1:$F$1449,3,FALSE)</f>
        <v>4</v>
      </c>
      <c r="J52" s="120" t="str">
        <f>+VLOOKUP(E52,Participants!$A$1:$G$1449,7,FALSE)</f>
        <v>DEV2F</v>
      </c>
      <c r="K52" s="132">
        <f t="shared" si="1"/>
        <v>12</v>
      </c>
      <c r="L52" s="120"/>
    </row>
    <row r="53" spans="1:12" ht="17.100000000000001" customHeight="1">
      <c r="A53" s="236" t="s">
        <v>1321</v>
      </c>
      <c r="B53" s="119">
        <v>7</v>
      </c>
      <c r="C53" s="119" t="s">
        <v>1338</v>
      </c>
      <c r="D53" s="119">
        <v>7</v>
      </c>
      <c r="E53" s="119">
        <v>168</v>
      </c>
      <c r="F53" s="120" t="str">
        <f>+VLOOKUP(E53,Participants!$A$1:$F$1449,2,FALSE)</f>
        <v xml:space="preserve">Olivia Liberati </v>
      </c>
      <c r="G53" s="120" t="str">
        <f>+VLOOKUP(E53,Participants!$A$1:$F$1449,4,FALSE)</f>
        <v>PHA</v>
      </c>
      <c r="H53" s="120" t="str">
        <f>+VLOOKUP(E53,Participants!$A$1:$F$1449,5,FALSE)</f>
        <v>F</v>
      </c>
      <c r="I53" s="120">
        <f>+VLOOKUP(E53,Participants!$A$1:$F$1449,3,FALSE)</f>
        <v>4</v>
      </c>
      <c r="J53" s="120" t="str">
        <f>+VLOOKUP(E53,Participants!$A$1:$G$1449,7,FALSE)</f>
        <v>DEV2F</v>
      </c>
      <c r="K53" s="132">
        <f t="shared" si="1"/>
        <v>13</v>
      </c>
      <c r="L53" s="120"/>
    </row>
    <row r="54" spans="1:12" ht="17.100000000000001" customHeight="1">
      <c r="A54" s="236" t="s">
        <v>1321</v>
      </c>
      <c r="B54" s="119">
        <v>3</v>
      </c>
      <c r="C54" s="119" t="s">
        <v>1339</v>
      </c>
      <c r="D54" s="119">
        <v>4</v>
      </c>
      <c r="E54" s="119">
        <v>700</v>
      </c>
      <c r="F54" s="120" t="str">
        <f>+VLOOKUP(E54,Participants!$A$1:$F$1449,2,FALSE)</f>
        <v>Lindsay Bressler</v>
      </c>
      <c r="G54" s="120" t="str">
        <f>+VLOOKUP(E54,Participants!$A$1:$F$1449,4,FALSE)</f>
        <v>HTS</v>
      </c>
      <c r="H54" s="120" t="str">
        <f>+VLOOKUP(E54,Participants!$A$1:$F$1449,5,FALSE)</f>
        <v>F</v>
      </c>
      <c r="I54" s="120">
        <f>+VLOOKUP(E54,Participants!$A$1:$F$1449,3,FALSE)</f>
        <v>4</v>
      </c>
      <c r="J54" s="120" t="str">
        <f>+VLOOKUP(E54,Participants!$A$1:$G$1449,7,FALSE)</f>
        <v>DEV2F</v>
      </c>
      <c r="K54" s="132">
        <f t="shared" si="1"/>
        <v>14</v>
      </c>
      <c r="L54" s="120"/>
    </row>
    <row r="55" spans="1:12" ht="17.100000000000001" customHeight="1">
      <c r="A55" s="226" t="s">
        <v>1321</v>
      </c>
      <c r="B55" s="115">
        <v>2</v>
      </c>
      <c r="C55" s="115" t="s">
        <v>1340</v>
      </c>
      <c r="D55" s="115">
        <v>2</v>
      </c>
      <c r="E55" s="115">
        <v>23</v>
      </c>
      <c r="F55" s="116" t="str">
        <f>+VLOOKUP(E55,Participants!$A$1:$F$1449,2,FALSE)</f>
        <v>Madeline Sell</v>
      </c>
      <c r="G55" s="116" t="str">
        <f>+VLOOKUP(E55,Participants!$A$1:$F$1449,4,FALSE)</f>
        <v>BFS</v>
      </c>
      <c r="H55" s="116" t="str">
        <f>+VLOOKUP(E55,Participants!$A$1:$F$1449,5,FALSE)</f>
        <v>F</v>
      </c>
      <c r="I55" s="116">
        <f>+VLOOKUP(E55,Participants!$A$1:$F$1449,3,FALSE)</f>
        <v>3</v>
      </c>
      <c r="J55" s="116" t="str">
        <f>+VLOOKUP(E55,Participants!$A$1:$G$1449,7,FALSE)</f>
        <v>DEV2F</v>
      </c>
      <c r="K55" s="132">
        <f t="shared" si="1"/>
        <v>15</v>
      </c>
      <c r="L55" s="116"/>
    </row>
    <row r="56" spans="1:12" ht="17.100000000000001" customHeight="1">
      <c r="A56" s="226" t="s">
        <v>1321</v>
      </c>
      <c r="B56" s="115">
        <v>4</v>
      </c>
      <c r="C56" s="115" t="s">
        <v>1341</v>
      </c>
      <c r="D56" s="115">
        <v>2</v>
      </c>
      <c r="E56" s="115">
        <v>405</v>
      </c>
      <c r="F56" s="116" t="str">
        <f>+VLOOKUP(E56,Participants!$A$1:$F$1449,2,FALSE)</f>
        <v>Harlow Pieramici</v>
      </c>
      <c r="G56" s="116" t="str">
        <f>+VLOOKUP(E56,Participants!$A$1:$F$1449,4,FALSE)</f>
        <v>STL</v>
      </c>
      <c r="H56" s="116" t="str">
        <f>+VLOOKUP(E56,Participants!$A$1:$F$1449,5,FALSE)</f>
        <v>F</v>
      </c>
      <c r="I56" s="116">
        <f>+VLOOKUP(E56,Participants!$A$1:$F$1449,3,FALSE)</f>
        <v>4</v>
      </c>
      <c r="J56" s="116" t="str">
        <f>+VLOOKUP(E56,Participants!$A$1:$G$1449,7,FALSE)</f>
        <v>DEV2F</v>
      </c>
      <c r="K56" s="132">
        <f t="shared" si="1"/>
        <v>16</v>
      </c>
      <c r="L56" s="116"/>
    </row>
    <row r="57" spans="1:12" ht="17.100000000000001" customHeight="1">
      <c r="A57" s="226" t="s">
        <v>1321</v>
      </c>
      <c r="B57" s="115">
        <v>6</v>
      </c>
      <c r="C57" s="115" t="s">
        <v>1342</v>
      </c>
      <c r="D57" s="115">
        <v>7</v>
      </c>
      <c r="E57" s="115">
        <v>120</v>
      </c>
      <c r="F57" s="116" t="str">
        <f>+VLOOKUP(E57,Participants!$A$1:$F$1449,2,FALSE)</f>
        <v>Jocelyn Spinelli</v>
      </c>
      <c r="G57" s="116" t="str">
        <f>+VLOOKUP(E57,Participants!$A$1:$F$1449,4,FALSE)</f>
        <v>OLBS</v>
      </c>
      <c r="H57" s="116" t="str">
        <f>+VLOOKUP(E57,Participants!$A$1:$F$1449,5,FALSE)</f>
        <v>F</v>
      </c>
      <c r="I57" s="116">
        <f>+VLOOKUP(E57,Participants!$A$1:$F$1449,3,FALSE)</f>
        <v>4</v>
      </c>
      <c r="J57" s="116" t="str">
        <f>+VLOOKUP(E57,Participants!$A$1:$G$1449,7,FALSE)</f>
        <v>DEV2F</v>
      </c>
      <c r="K57" s="132">
        <f t="shared" si="1"/>
        <v>17</v>
      </c>
      <c r="L57" s="116"/>
    </row>
    <row r="58" spans="1:12" ht="17.100000000000001" customHeight="1">
      <c r="A58" s="226" t="s">
        <v>1321</v>
      </c>
      <c r="B58" s="115">
        <v>2</v>
      </c>
      <c r="C58" s="115" t="s">
        <v>1343</v>
      </c>
      <c r="D58" s="115">
        <v>7</v>
      </c>
      <c r="E58" s="115">
        <v>697</v>
      </c>
      <c r="F58" s="116" t="str">
        <f>+VLOOKUP(E58,Participants!$A$1:$F$1449,2,FALSE)</f>
        <v>Eva Crofford</v>
      </c>
      <c r="G58" s="116" t="str">
        <f>+VLOOKUP(E58,Participants!$A$1:$F$1449,4,FALSE)</f>
        <v>HTS</v>
      </c>
      <c r="H58" s="116" t="str">
        <f>+VLOOKUP(E58,Participants!$A$1:$F$1449,5,FALSE)</f>
        <v>F</v>
      </c>
      <c r="I58" s="116">
        <f>+VLOOKUP(E58,Participants!$A$1:$F$1449,3,FALSE)</f>
        <v>3</v>
      </c>
      <c r="J58" s="116" t="str">
        <f>+VLOOKUP(E58,Participants!$A$1:$G$1449,7,FALSE)</f>
        <v>DEV2F</v>
      </c>
      <c r="K58" s="132">
        <f t="shared" si="1"/>
        <v>18</v>
      </c>
      <c r="L58" s="116"/>
    </row>
    <row r="59" spans="1:12" ht="17.100000000000001" customHeight="1">
      <c r="A59" s="236" t="s">
        <v>1321</v>
      </c>
      <c r="B59" s="119">
        <v>3</v>
      </c>
      <c r="C59" s="119" t="s">
        <v>1344</v>
      </c>
      <c r="D59" s="119">
        <v>1</v>
      </c>
      <c r="E59" s="119">
        <v>973</v>
      </c>
      <c r="F59" s="120" t="str">
        <f>+VLOOKUP(E59,Participants!$A$1:$F$1449,2,FALSE)</f>
        <v>Ava Lenigan</v>
      </c>
      <c r="G59" s="120" t="str">
        <f>+VLOOKUP(E59,Participants!$A$1:$F$1449,4,FALSE)</f>
        <v>PHL</v>
      </c>
      <c r="H59" s="120" t="str">
        <f>+VLOOKUP(E59,Participants!$A$1:$F$1449,5,FALSE)</f>
        <v>F</v>
      </c>
      <c r="I59" s="120">
        <f>+VLOOKUP(E59,Participants!$A$1:$F$1449,3,FALSE)</f>
        <v>3</v>
      </c>
      <c r="J59" s="120" t="str">
        <f>+VLOOKUP(E59,Participants!$A$1:$G$1449,7,FALSE)</f>
        <v>DEV2F</v>
      </c>
      <c r="K59" s="132">
        <f t="shared" si="1"/>
        <v>19</v>
      </c>
      <c r="L59" s="120"/>
    </row>
    <row r="60" spans="1:12" ht="17.100000000000001" customHeight="1">
      <c r="A60" s="226" t="s">
        <v>1321</v>
      </c>
      <c r="B60" s="115">
        <v>6</v>
      </c>
      <c r="C60" s="115" t="s">
        <v>1345</v>
      </c>
      <c r="D60" s="115">
        <v>5</v>
      </c>
      <c r="E60" s="115">
        <v>1076</v>
      </c>
      <c r="F60" s="116" t="str">
        <f>+VLOOKUP(E60,Participants!$A$1:$F$1449,2,FALSE)</f>
        <v>Anna Hoerster</v>
      </c>
      <c r="G60" s="116" t="str">
        <f>+VLOOKUP(E60,Participants!$A$1:$F$1449,4,FALSE)</f>
        <v>AAC</v>
      </c>
      <c r="H60" s="116" t="str">
        <f>+VLOOKUP(E60,Participants!$A$1:$F$1449,5,FALSE)</f>
        <v>F</v>
      </c>
      <c r="I60" s="116">
        <f>+VLOOKUP(E60,Participants!$A$1:$F$1449,3,FALSE)</f>
        <v>4</v>
      </c>
      <c r="J60" s="116" t="str">
        <f>+VLOOKUP(E60,Participants!$A$1:$G$1449,7,FALSE)</f>
        <v>DEV2F</v>
      </c>
      <c r="K60" s="132">
        <f t="shared" si="1"/>
        <v>20</v>
      </c>
      <c r="L60" s="116"/>
    </row>
    <row r="61" spans="1:12" ht="17.100000000000001" customHeight="1">
      <c r="A61" s="226" t="s">
        <v>1321</v>
      </c>
      <c r="B61" s="115">
        <v>4</v>
      </c>
      <c r="C61" s="115" t="s">
        <v>1346</v>
      </c>
      <c r="D61" s="115">
        <v>4</v>
      </c>
      <c r="E61" s="115">
        <v>978</v>
      </c>
      <c r="F61" s="116" t="str">
        <f>+VLOOKUP(E61,Participants!$A$1:$F$1449,2,FALSE)</f>
        <v>Hannah Hayes</v>
      </c>
      <c r="G61" s="116" t="str">
        <f>+VLOOKUP(E61,Participants!$A$1:$F$1449,4,FALSE)</f>
        <v>PHL</v>
      </c>
      <c r="H61" s="116" t="str">
        <f>+VLOOKUP(E61,Participants!$A$1:$F$1449,5,FALSE)</f>
        <v>F</v>
      </c>
      <c r="I61" s="116">
        <f>+VLOOKUP(E61,Participants!$A$1:$F$1449,3,FALSE)</f>
        <v>4</v>
      </c>
      <c r="J61" s="116" t="str">
        <f>+VLOOKUP(E61,Participants!$A$1:$G$1449,7,FALSE)</f>
        <v>DEV2F</v>
      </c>
      <c r="K61" s="132">
        <f t="shared" si="1"/>
        <v>21</v>
      </c>
      <c r="L61" s="116"/>
    </row>
    <row r="62" spans="1:12" ht="17.100000000000001" customHeight="1">
      <c r="A62" s="226" t="s">
        <v>1321</v>
      </c>
      <c r="B62" s="115">
        <v>4</v>
      </c>
      <c r="C62" s="115" t="s">
        <v>1347</v>
      </c>
      <c r="D62" s="115">
        <v>3</v>
      </c>
      <c r="E62" s="115">
        <v>526</v>
      </c>
      <c r="F62" s="116" t="str">
        <f>+VLOOKUP(E62,Participants!$A$1:$F$1449,2,FALSE)</f>
        <v>Liliana Silvis</v>
      </c>
      <c r="G62" s="116" t="str">
        <f>+VLOOKUP(E62,Participants!$A$1:$F$1449,4,FALSE)</f>
        <v>STM</v>
      </c>
      <c r="H62" s="116" t="str">
        <f>+VLOOKUP(E62,Participants!$A$1:$F$1449,5,FALSE)</f>
        <v>F</v>
      </c>
      <c r="I62" s="116">
        <f>+VLOOKUP(E62,Participants!$A$1:$F$1449,3,FALSE)</f>
        <v>3</v>
      </c>
      <c r="J62" s="116" t="str">
        <f>+VLOOKUP(E62,Participants!$A$1:$G$1449,7,FALSE)</f>
        <v>DEV2F</v>
      </c>
      <c r="K62" s="132">
        <f t="shared" si="1"/>
        <v>22</v>
      </c>
      <c r="L62" s="116"/>
    </row>
    <row r="63" spans="1:12" ht="17.100000000000001" customHeight="1">
      <c r="A63" s="236" t="s">
        <v>1321</v>
      </c>
      <c r="B63" s="119">
        <v>5</v>
      </c>
      <c r="C63" s="119" t="s">
        <v>1348</v>
      </c>
      <c r="D63" s="119">
        <v>5</v>
      </c>
      <c r="E63" s="119">
        <v>1036</v>
      </c>
      <c r="F63" s="120" t="str">
        <f>+VLOOKUP(E63,Participants!$A$1:$F$1449,2,FALSE)</f>
        <v>Morgan Ondrejko</v>
      </c>
      <c r="G63" s="120" t="str">
        <f>+VLOOKUP(E63,Participants!$A$1:$F$1449,4,FALSE)</f>
        <v>JFK</v>
      </c>
      <c r="H63" s="120" t="str">
        <f>+VLOOKUP(E63,Participants!$A$1:$F$1449,5,FALSE)</f>
        <v>F</v>
      </c>
      <c r="I63" s="120">
        <f>+VLOOKUP(E63,Participants!$A$1:$F$1449,3,FALSE)</f>
        <v>4</v>
      </c>
      <c r="J63" s="120" t="str">
        <f>+VLOOKUP(E63,Participants!$A$1:$G$1449,7,FALSE)</f>
        <v>DEV2F</v>
      </c>
      <c r="K63" s="132">
        <f t="shared" si="1"/>
        <v>23</v>
      </c>
      <c r="L63" s="120"/>
    </row>
    <row r="64" spans="1:12" ht="17.100000000000001" customHeight="1">
      <c r="A64" s="226" t="s">
        <v>1321</v>
      </c>
      <c r="B64" s="115">
        <v>6</v>
      </c>
      <c r="C64" s="115" t="s">
        <v>1349</v>
      </c>
      <c r="D64" s="115">
        <v>2</v>
      </c>
      <c r="E64" s="115">
        <v>1206</v>
      </c>
      <c r="F64" s="116" t="str">
        <f>+VLOOKUP(E64,Participants!$A$1:$F$1449,2,FALSE)</f>
        <v>Mackenzie Muir</v>
      </c>
      <c r="G64" s="116" t="str">
        <f>+VLOOKUP(E64,Participants!$A$1:$F$1449,4,FALSE)</f>
        <v>JBS</v>
      </c>
      <c r="H64" s="116" t="str">
        <f>+VLOOKUP(E64,Participants!$A$1:$F$1449,5,FALSE)</f>
        <v>F</v>
      </c>
      <c r="I64" s="116">
        <f>+VLOOKUP(E64,Participants!$A$1:$F$1449,3,FALSE)</f>
        <v>4</v>
      </c>
      <c r="J64" s="116" t="str">
        <f>+VLOOKUP(E64,Participants!$A$1:$G$1449,7,FALSE)</f>
        <v>DEV2F</v>
      </c>
      <c r="K64" s="132">
        <f t="shared" si="1"/>
        <v>24</v>
      </c>
      <c r="L64" s="116"/>
    </row>
    <row r="65" spans="1:12" ht="17.100000000000001" customHeight="1">
      <c r="A65" s="236" t="s">
        <v>1321</v>
      </c>
      <c r="B65" s="119">
        <v>3</v>
      </c>
      <c r="C65" s="119" t="s">
        <v>1354</v>
      </c>
      <c r="D65" s="119">
        <v>5</v>
      </c>
      <c r="E65" s="119">
        <v>765</v>
      </c>
      <c r="F65" s="120" t="str">
        <f>+VLOOKUP(E65,Participants!$A$1:$F$1449,2,FALSE)</f>
        <v>Lilianna Woessner</v>
      </c>
      <c r="G65" s="120" t="str">
        <f>+VLOOKUP(E65,Participants!$A$1:$F$1449,4,FALSE)</f>
        <v>HTS</v>
      </c>
      <c r="H65" s="120" t="str">
        <f>+VLOOKUP(E65,Participants!$A$1:$F$1449,5,FALSE)</f>
        <v>F</v>
      </c>
      <c r="I65" s="120">
        <f>+VLOOKUP(E65,Participants!$A$1:$F$1449,3,FALSE)</f>
        <v>3</v>
      </c>
      <c r="J65" s="120" t="str">
        <f>+VLOOKUP(E65,Participants!$A$1:$G$1449,7,FALSE)</f>
        <v>DEV2F</v>
      </c>
      <c r="K65" s="132">
        <f t="shared" si="1"/>
        <v>25</v>
      </c>
      <c r="L65" s="120"/>
    </row>
    <row r="66" spans="1:12" ht="17.100000000000001" customHeight="1">
      <c r="A66" s="236" t="s">
        <v>1321</v>
      </c>
      <c r="B66" s="119">
        <v>7</v>
      </c>
      <c r="C66" s="119" t="s">
        <v>1356</v>
      </c>
      <c r="D66" s="119">
        <v>6</v>
      </c>
      <c r="E66" s="119">
        <v>118</v>
      </c>
      <c r="F66" s="120" t="str">
        <f>+VLOOKUP(E66,Participants!$A$1:$F$1449,2,FALSE)</f>
        <v>Emma Yingling</v>
      </c>
      <c r="G66" s="120" t="str">
        <f>+VLOOKUP(E66,Participants!$A$1:$F$1449,4,FALSE)</f>
        <v>OLBS</v>
      </c>
      <c r="H66" s="120" t="str">
        <f>+VLOOKUP(E66,Participants!$A$1:$F$1449,5,FALSE)</f>
        <v>F</v>
      </c>
      <c r="I66" s="120">
        <f>+VLOOKUP(E66,Participants!$A$1:$F$1449,3,FALSE)</f>
        <v>4</v>
      </c>
      <c r="J66" s="120" t="str">
        <f>+VLOOKUP(E66,Participants!$A$1:$G$1449,7,FALSE)</f>
        <v>DEV2F</v>
      </c>
      <c r="K66" s="132">
        <f t="shared" si="1"/>
        <v>26</v>
      </c>
      <c r="L66" s="120"/>
    </row>
    <row r="67" spans="1:12" ht="17.100000000000001" customHeight="1">
      <c r="A67" s="226" t="s">
        <v>1321</v>
      </c>
      <c r="B67" s="115">
        <v>6</v>
      </c>
      <c r="C67" s="115" t="s">
        <v>1359</v>
      </c>
      <c r="D67" s="115">
        <v>6</v>
      </c>
      <c r="E67" s="115">
        <v>1080</v>
      </c>
      <c r="F67" s="116" t="str">
        <f>+VLOOKUP(E67,Participants!$A$1:$F$1449,2,FALSE)</f>
        <v>Ava Repasky</v>
      </c>
      <c r="G67" s="116" t="str">
        <f>+VLOOKUP(E67,Participants!$A$1:$F$1449,4,FALSE)</f>
        <v>AAC</v>
      </c>
      <c r="H67" s="116" t="str">
        <f>+VLOOKUP(E67,Participants!$A$1:$F$1449,5,FALSE)</f>
        <v>F</v>
      </c>
      <c r="I67" s="116">
        <f>+VLOOKUP(E67,Participants!$A$1:$F$1449,3,FALSE)</f>
        <v>4</v>
      </c>
      <c r="J67" s="116" t="str">
        <f>+VLOOKUP(E67,Participants!$A$1:$G$1449,7,FALSE)</f>
        <v>DEV2F</v>
      </c>
      <c r="K67" s="132">
        <f t="shared" si="1"/>
        <v>27</v>
      </c>
      <c r="L67" s="116"/>
    </row>
    <row r="68" spans="1:12" ht="17.100000000000001" customHeight="1">
      <c r="A68" s="236" t="s">
        <v>1321</v>
      </c>
      <c r="B68" s="119">
        <v>5</v>
      </c>
      <c r="C68" s="119" t="s">
        <v>1361</v>
      </c>
      <c r="D68" s="119">
        <v>4</v>
      </c>
      <c r="E68" s="119">
        <v>1282</v>
      </c>
      <c r="F68" s="120" t="str">
        <f>+VLOOKUP(E68,Participants!$A$1:$F$1449,2,FALSE)</f>
        <v>Kennedy Cole</v>
      </c>
      <c r="G68" s="120" t="str">
        <f>+VLOOKUP(E68,Participants!$A$1:$F$1449,4,FALSE)</f>
        <v>ECS</v>
      </c>
      <c r="H68" s="120" t="str">
        <f>+VLOOKUP(E68,Participants!$A$1:$F$1449,5,FALSE)</f>
        <v>F</v>
      </c>
      <c r="I68" s="120">
        <f>+VLOOKUP(E68,Participants!$A$1:$F$1449,3,FALSE)</f>
        <v>4</v>
      </c>
      <c r="J68" s="120" t="str">
        <f>+VLOOKUP(E68,Participants!$A$1:$G$1449,7,FALSE)</f>
        <v>DEV2F</v>
      </c>
      <c r="K68" s="132">
        <f t="shared" si="1"/>
        <v>28</v>
      </c>
      <c r="L68" s="120"/>
    </row>
    <row r="69" spans="1:12" ht="17.100000000000001" customHeight="1">
      <c r="A69" s="226" t="s">
        <v>1321</v>
      </c>
      <c r="B69" s="115">
        <v>4</v>
      </c>
      <c r="C69" s="115" t="s">
        <v>1362</v>
      </c>
      <c r="D69" s="115">
        <v>5</v>
      </c>
      <c r="E69" s="115">
        <v>965</v>
      </c>
      <c r="F69" s="116" t="str">
        <f>+VLOOKUP(E69,Participants!$A$1:$F$1449,2,FALSE)</f>
        <v>Gianna Fuller</v>
      </c>
      <c r="G69" s="116" t="str">
        <f>+VLOOKUP(E69,Participants!$A$1:$F$1449,4,FALSE)</f>
        <v>BTA</v>
      </c>
      <c r="H69" s="116" t="str">
        <f>+VLOOKUP(E69,Participants!$A$1:$F$1449,5,FALSE)</f>
        <v>F</v>
      </c>
      <c r="I69" s="116">
        <f>+VLOOKUP(E69,Participants!$A$1:$F$1449,3,FALSE)</f>
        <v>4</v>
      </c>
      <c r="J69" s="116" t="str">
        <f>+VLOOKUP(E69,Participants!$A$1:$G$1449,7,FALSE)</f>
        <v>DEV2F</v>
      </c>
      <c r="K69" s="132">
        <f t="shared" si="1"/>
        <v>29</v>
      </c>
      <c r="L69" s="116"/>
    </row>
    <row r="70" spans="1:12" ht="17.100000000000001" customHeight="1">
      <c r="A70" s="226" t="s">
        <v>1321</v>
      </c>
      <c r="B70" s="115">
        <v>6</v>
      </c>
      <c r="C70" s="115" t="s">
        <v>1363</v>
      </c>
      <c r="D70" s="115">
        <v>3</v>
      </c>
      <c r="E70" s="115">
        <v>1095</v>
      </c>
      <c r="F70" s="116" t="str">
        <f>+VLOOKUP(E70,Participants!$A$1:$F$1449,2,FALSE)</f>
        <v>Tess Austin</v>
      </c>
      <c r="G70" s="116" t="str">
        <f>+VLOOKUP(E70,Participants!$A$1:$F$1449,4,FALSE)</f>
        <v>AAC</v>
      </c>
      <c r="H70" s="116" t="str">
        <f>+VLOOKUP(E70,Participants!$A$1:$F$1449,5,FALSE)</f>
        <v>F</v>
      </c>
      <c r="I70" s="116">
        <f>+VLOOKUP(E70,Participants!$A$1:$F$1449,3,FALSE)</f>
        <v>4</v>
      </c>
      <c r="J70" s="116" t="str">
        <f>+VLOOKUP(E70,Participants!$A$1:$G$1449,7,FALSE)</f>
        <v>DEV2F</v>
      </c>
      <c r="K70" s="132">
        <f t="shared" si="1"/>
        <v>30</v>
      </c>
      <c r="L70" s="116"/>
    </row>
    <row r="71" spans="1:12" ht="17.100000000000001" customHeight="1">
      <c r="A71" s="236" t="s">
        <v>1321</v>
      </c>
      <c r="B71" s="119">
        <v>5</v>
      </c>
      <c r="C71" s="119" t="s">
        <v>1364</v>
      </c>
      <c r="D71" s="119">
        <v>2</v>
      </c>
      <c r="E71" s="119">
        <v>1074</v>
      </c>
      <c r="F71" s="120" t="str">
        <f>+VLOOKUP(E71,Participants!$A$1:$F$1449,2,FALSE)</f>
        <v>Raina Johnson</v>
      </c>
      <c r="G71" s="120" t="str">
        <f>+VLOOKUP(E71,Participants!$A$1:$F$1449,4,FALSE)</f>
        <v>JFK</v>
      </c>
      <c r="H71" s="120" t="str">
        <f>+VLOOKUP(E71,Participants!$A$1:$F$1449,5,FALSE)</f>
        <v>F</v>
      </c>
      <c r="I71" s="120">
        <f>+VLOOKUP(E71,Participants!$A$1:$F$1449,3,FALSE)</f>
        <v>4</v>
      </c>
      <c r="J71" s="120" t="str">
        <f>+VLOOKUP(E71,Participants!$A$1:$G$1449,7,FALSE)</f>
        <v>DEV2F</v>
      </c>
      <c r="K71" s="132">
        <f t="shared" si="1"/>
        <v>31</v>
      </c>
      <c r="L71" s="120"/>
    </row>
    <row r="72" spans="1:12" ht="17.100000000000001" customHeight="1">
      <c r="A72" s="236" t="s">
        <v>1321</v>
      </c>
      <c r="B72" s="119">
        <v>7</v>
      </c>
      <c r="C72" s="119" t="s">
        <v>1365</v>
      </c>
      <c r="D72" s="119">
        <v>5</v>
      </c>
      <c r="E72" s="119">
        <v>1092</v>
      </c>
      <c r="F72" s="120" t="str">
        <f>+VLOOKUP(E72,Participants!$A$1:$F$1449,2,FALSE)</f>
        <v>Maria Repasky</v>
      </c>
      <c r="G72" s="120" t="str">
        <f>+VLOOKUP(E72,Participants!$A$1:$F$1449,4,FALSE)</f>
        <v>AAC</v>
      </c>
      <c r="H72" s="120" t="str">
        <f>+VLOOKUP(E72,Participants!$A$1:$F$1449,5,FALSE)</f>
        <v>F</v>
      </c>
      <c r="I72" s="120">
        <f>+VLOOKUP(E72,Participants!$A$1:$F$1449,3,FALSE)</f>
        <v>4</v>
      </c>
      <c r="J72" s="120" t="str">
        <f>+VLOOKUP(E72,Participants!$A$1:$G$1449,7,FALSE)</f>
        <v>DEV2F</v>
      </c>
      <c r="K72" s="132">
        <f t="shared" si="1"/>
        <v>32</v>
      </c>
      <c r="L72" s="120"/>
    </row>
    <row r="73" spans="1:12" ht="17.100000000000001" customHeight="1">
      <c r="A73" s="226" t="s">
        <v>1321</v>
      </c>
      <c r="B73" s="115">
        <v>2</v>
      </c>
      <c r="C73" s="115" t="s">
        <v>1368</v>
      </c>
      <c r="D73" s="115">
        <v>8</v>
      </c>
      <c r="E73" s="115">
        <v>30</v>
      </c>
      <c r="F73" s="116" t="str">
        <f>+VLOOKUP(E73,Participants!$A$1:$F$1449,2,FALSE)</f>
        <v>Stella Kunz</v>
      </c>
      <c r="G73" s="116" t="str">
        <f>+VLOOKUP(E73,Participants!$A$1:$F$1449,4,FALSE)</f>
        <v>BFS</v>
      </c>
      <c r="H73" s="116" t="str">
        <f>+VLOOKUP(E73,Participants!$A$1:$F$1449,5,FALSE)</f>
        <v>F</v>
      </c>
      <c r="I73" s="116">
        <f>+VLOOKUP(E73,Participants!$A$1:$F$1449,3,FALSE)</f>
        <v>4</v>
      </c>
      <c r="J73" s="116" t="str">
        <f>+VLOOKUP(E73,Participants!$A$1:$G$1449,7,FALSE)</f>
        <v>DEV2F</v>
      </c>
      <c r="K73" s="132">
        <f t="shared" si="1"/>
        <v>33</v>
      </c>
      <c r="L73" s="116"/>
    </row>
    <row r="74" spans="1:12" ht="17.100000000000001" customHeight="1">
      <c r="A74" s="236" t="s">
        <v>1321</v>
      </c>
      <c r="B74" s="119">
        <v>11</v>
      </c>
      <c r="C74" s="119" t="s">
        <v>1370</v>
      </c>
      <c r="D74" s="119">
        <v>4</v>
      </c>
      <c r="E74" s="119">
        <v>294</v>
      </c>
      <c r="F74" s="120" t="str">
        <f>+VLOOKUP(E74,Participants!$A$1:$F$1449,2,FALSE)</f>
        <v>Jordyn Cole</v>
      </c>
      <c r="G74" s="120" t="str">
        <f>+VLOOKUP(E74,Participants!$A$1:$F$1449,4,FALSE)</f>
        <v>DMA</v>
      </c>
      <c r="H74" s="120" t="str">
        <f>+VLOOKUP(E74,Participants!$A$1:$F$1449,5,FALSE)</f>
        <v>F</v>
      </c>
      <c r="I74" s="120">
        <f>+VLOOKUP(E74,Participants!$A$1:$F$1449,3,FALSE)</f>
        <v>3</v>
      </c>
      <c r="J74" s="120" t="str">
        <f>+VLOOKUP(E74,Participants!$A$1:$G$1449,7,FALSE)</f>
        <v>DEV2F</v>
      </c>
      <c r="K74" s="132">
        <f t="shared" si="1"/>
        <v>34</v>
      </c>
      <c r="L74" s="120"/>
    </row>
    <row r="75" spans="1:12" ht="17.100000000000001" customHeight="1">
      <c r="A75" s="226" t="s">
        <v>1321</v>
      </c>
      <c r="B75" s="115">
        <v>6</v>
      </c>
      <c r="C75" s="115" t="s">
        <v>1371</v>
      </c>
      <c r="D75" s="115">
        <v>4</v>
      </c>
      <c r="E75" s="115">
        <v>1091</v>
      </c>
      <c r="F75" s="116" t="str">
        <f>+VLOOKUP(E75,Participants!$A$1:$F$1449,2,FALSE)</f>
        <v>Lyla Calloway</v>
      </c>
      <c r="G75" s="116" t="str">
        <f>+VLOOKUP(E75,Participants!$A$1:$F$1449,4,FALSE)</f>
        <v>AAC</v>
      </c>
      <c r="H75" s="116" t="str">
        <f>+VLOOKUP(E75,Participants!$A$1:$F$1449,5,FALSE)</f>
        <v>F</v>
      </c>
      <c r="I75" s="116">
        <f>+VLOOKUP(E75,Participants!$A$1:$F$1449,3,FALSE)</f>
        <v>3</v>
      </c>
      <c r="J75" s="116" t="str">
        <f>+VLOOKUP(E75,Participants!$A$1:$G$1449,7,FALSE)</f>
        <v>DEV2F</v>
      </c>
      <c r="K75" s="132">
        <f t="shared" si="1"/>
        <v>35</v>
      </c>
      <c r="L75" s="116"/>
    </row>
    <row r="76" spans="1:12" ht="17.100000000000001" customHeight="1">
      <c r="A76" s="236" t="s">
        <v>1321</v>
      </c>
      <c r="B76" s="119">
        <v>5</v>
      </c>
      <c r="C76" s="119" t="s">
        <v>1373</v>
      </c>
      <c r="D76" s="119">
        <v>1</v>
      </c>
      <c r="E76" s="119">
        <v>983</v>
      </c>
      <c r="F76" s="120" t="str">
        <f>+VLOOKUP(E76,Participants!$A$1:$F$1449,2,FALSE)</f>
        <v>Mia Madden</v>
      </c>
      <c r="G76" s="120" t="str">
        <f>+VLOOKUP(E76,Participants!$A$1:$F$1449,4,FALSE)</f>
        <v>PHL</v>
      </c>
      <c r="H76" s="120" t="str">
        <f>+VLOOKUP(E76,Participants!$A$1:$F$1449,5,FALSE)</f>
        <v>F</v>
      </c>
      <c r="I76" s="120">
        <f>+VLOOKUP(E76,Participants!$A$1:$F$1449,3,FALSE)</f>
        <v>3</v>
      </c>
      <c r="J76" s="120" t="str">
        <f>+VLOOKUP(E76,Participants!$A$1:$G$1449,7,FALSE)</f>
        <v>DEV2F</v>
      </c>
      <c r="K76" s="132">
        <f t="shared" si="1"/>
        <v>36</v>
      </c>
      <c r="L76" s="120"/>
    </row>
    <row r="77" spans="1:12" ht="17.100000000000001" customHeight="1">
      <c r="A77" s="236" t="s">
        <v>1321</v>
      </c>
      <c r="B77" s="119">
        <v>7</v>
      </c>
      <c r="C77" s="119" t="s">
        <v>1374</v>
      </c>
      <c r="D77" s="119">
        <v>1</v>
      </c>
      <c r="E77" s="119">
        <v>261</v>
      </c>
      <c r="F77" s="120" t="str">
        <f>+VLOOKUP(E77,Participants!$A$1:$F$1449,2,FALSE)</f>
        <v>Elizabeth Smith</v>
      </c>
      <c r="G77" s="120" t="str">
        <f>+VLOOKUP(E77,Participants!$A$1:$F$1449,4,FALSE)</f>
        <v>NCA</v>
      </c>
      <c r="H77" s="120" t="str">
        <f>+VLOOKUP(E77,Participants!$A$1:$F$1449,5,FALSE)</f>
        <v>F</v>
      </c>
      <c r="I77" s="120">
        <f>+VLOOKUP(E77,Participants!$A$1:$F$1449,3,FALSE)</f>
        <v>4</v>
      </c>
      <c r="J77" s="120" t="str">
        <f>+VLOOKUP(E77,Participants!$A$1:$G$1449,7,FALSE)</f>
        <v>DEV2F</v>
      </c>
      <c r="K77" s="132">
        <f t="shared" si="1"/>
        <v>37</v>
      </c>
      <c r="L77" s="120"/>
    </row>
    <row r="78" spans="1:12" ht="17.100000000000001" customHeight="1">
      <c r="A78" s="236" t="s">
        <v>1321</v>
      </c>
      <c r="B78" s="119">
        <v>7</v>
      </c>
      <c r="C78" s="119" t="s">
        <v>1374</v>
      </c>
      <c r="D78" s="119">
        <v>2</v>
      </c>
      <c r="E78" s="119">
        <v>1254</v>
      </c>
      <c r="F78" s="120" t="str">
        <f>+VLOOKUP(E78,Participants!$A$1:$F$1449,2,FALSE)</f>
        <v>Haggart, Maria</v>
      </c>
      <c r="G78" s="120" t="str">
        <f>+VLOOKUP(E78,Participants!$A$1:$F$1449,4,FALSE)</f>
        <v>GRE</v>
      </c>
      <c r="H78" s="120" t="str">
        <f>+VLOOKUP(E78,Participants!$A$1:$F$1449,5,FALSE)</f>
        <v>F</v>
      </c>
      <c r="I78" s="120">
        <f>+VLOOKUP(E78,Participants!$A$1:$F$1449,3,FALSE)</f>
        <v>4</v>
      </c>
      <c r="J78" s="120" t="str">
        <f>+VLOOKUP(E78,Participants!$A$1:$G$1449,7,FALSE)</f>
        <v>DEV2F</v>
      </c>
      <c r="K78" s="132">
        <f t="shared" si="1"/>
        <v>38</v>
      </c>
      <c r="L78" s="120"/>
    </row>
    <row r="79" spans="1:12" ht="17.100000000000001" customHeight="1">
      <c r="A79" s="236" t="s">
        <v>1321</v>
      </c>
      <c r="B79" s="119">
        <v>7</v>
      </c>
      <c r="C79" s="119" t="s">
        <v>1375</v>
      </c>
      <c r="D79" s="119">
        <v>4</v>
      </c>
      <c r="E79" s="119">
        <v>1078</v>
      </c>
      <c r="F79" s="120" t="str">
        <f>+VLOOKUP(E79,Participants!$A$1:$F$1449,2,FALSE)</f>
        <v>Annamaria Rossi</v>
      </c>
      <c r="G79" s="120" t="str">
        <f>+VLOOKUP(E79,Participants!$A$1:$F$1449,4,FALSE)</f>
        <v>AAC</v>
      </c>
      <c r="H79" s="120" t="str">
        <f>+VLOOKUP(E79,Participants!$A$1:$F$1449,5,FALSE)</f>
        <v>F</v>
      </c>
      <c r="I79" s="120">
        <f>+VLOOKUP(E79,Participants!$A$1:$F$1449,3,FALSE)</f>
        <v>3</v>
      </c>
      <c r="J79" s="120" t="str">
        <f>+VLOOKUP(E79,Participants!$A$1:$G$1449,7,FALSE)</f>
        <v>DEV2F</v>
      </c>
      <c r="K79" s="132">
        <f t="shared" si="1"/>
        <v>39</v>
      </c>
      <c r="L79" s="120"/>
    </row>
    <row r="80" spans="1:12" ht="17.100000000000001" customHeight="1">
      <c r="A80" s="226" t="s">
        <v>1321</v>
      </c>
      <c r="B80" s="115">
        <v>4</v>
      </c>
      <c r="C80" s="115" t="s">
        <v>1376</v>
      </c>
      <c r="D80" s="115">
        <v>6</v>
      </c>
      <c r="E80" s="115">
        <v>971</v>
      </c>
      <c r="F80" s="116" t="str">
        <f>+VLOOKUP(E80,Participants!$A$1:$F$1449,2,FALSE)</f>
        <v>Anna Stickman</v>
      </c>
      <c r="G80" s="116" t="str">
        <f>+VLOOKUP(E80,Participants!$A$1:$F$1449,4,FALSE)</f>
        <v>PHL</v>
      </c>
      <c r="H80" s="116" t="str">
        <f>+VLOOKUP(E80,Participants!$A$1:$F$1449,5,FALSE)</f>
        <v>F</v>
      </c>
      <c r="I80" s="116">
        <f>+VLOOKUP(E80,Participants!$A$1:$F$1449,3,FALSE)</f>
        <v>4</v>
      </c>
      <c r="J80" s="116" t="str">
        <f>+VLOOKUP(E80,Participants!$A$1:$G$1449,7,FALSE)</f>
        <v>DEV2F</v>
      </c>
      <c r="K80" s="132">
        <f t="shared" si="1"/>
        <v>40</v>
      </c>
      <c r="L80" s="116"/>
    </row>
    <row r="81" spans="1:12" ht="17.100000000000001" customHeight="1">
      <c r="A81" s="236" t="s">
        <v>1321</v>
      </c>
      <c r="B81" s="119">
        <v>7</v>
      </c>
      <c r="C81" s="119" t="s">
        <v>1378</v>
      </c>
      <c r="D81" s="119">
        <v>3</v>
      </c>
      <c r="E81" s="119">
        <v>1075</v>
      </c>
      <c r="F81" s="120" t="str">
        <f>+VLOOKUP(E81,Participants!$A$1:$F$1449,2,FALSE)</f>
        <v>Alice Dingle</v>
      </c>
      <c r="G81" s="120" t="str">
        <f>+VLOOKUP(E81,Participants!$A$1:$F$1449,4,FALSE)</f>
        <v>AAC</v>
      </c>
      <c r="H81" s="120" t="str">
        <f>+VLOOKUP(E81,Participants!$A$1:$F$1449,5,FALSE)</f>
        <v>F</v>
      </c>
      <c r="I81" s="120">
        <f>+VLOOKUP(E81,Participants!$A$1:$F$1449,3,FALSE)</f>
        <v>4</v>
      </c>
      <c r="J81" s="120" t="str">
        <f>+VLOOKUP(E81,Participants!$A$1:$G$1449,7,FALSE)</f>
        <v>DEV2F</v>
      </c>
      <c r="K81" s="132">
        <f t="shared" si="1"/>
        <v>41</v>
      </c>
      <c r="L81" s="120"/>
    </row>
    <row r="82" spans="1:12" ht="17.100000000000001" customHeight="1">
      <c r="A82" s="236" t="s">
        <v>1321</v>
      </c>
      <c r="B82" s="119">
        <v>5</v>
      </c>
      <c r="C82" s="119" t="s">
        <v>1383</v>
      </c>
      <c r="D82" s="119">
        <v>7</v>
      </c>
      <c r="E82" s="119">
        <v>24</v>
      </c>
      <c r="F82" s="120" t="str">
        <f>+VLOOKUP(E82,Participants!$A$1:$F$1449,2,FALSE)</f>
        <v>Anna Lapinsky</v>
      </c>
      <c r="G82" s="120" t="str">
        <f>+VLOOKUP(E82,Participants!$A$1:$F$1449,4,FALSE)</f>
        <v>BFS</v>
      </c>
      <c r="H82" s="120" t="str">
        <f>+VLOOKUP(E82,Participants!$A$1:$F$1449,5,FALSE)</f>
        <v>F</v>
      </c>
      <c r="I82" s="120">
        <f>+VLOOKUP(E82,Participants!$A$1:$F$1449,3,FALSE)</f>
        <v>4</v>
      </c>
      <c r="J82" s="120" t="str">
        <f>+VLOOKUP(E82,Participants!$A$1:$G$1449,7,FALSE)</f>
        <v>DEV2F</v>
      </c>
      <c r="K82" s="132">
        <f t="shared" si="1"/>
        <v>42</v>
      </c>
      <c r="L82" s="120"/>
    </row>
    <row r="83" spans="1:12" ht="17.100000000000001" customHeight="1">
      <c r="A83" s="226" t="s">
        <v>1321</v>
      </c>
      <c r="B83" s="115">
        <v>4</v>
      </c>
      <c r="C83" s="115" t="s">
        <v>1388</v>
      </c>
      <c r="D83" s="115">
        <v>1</v>
      </c>
      <c r="E83" s="115">
        <v>980</v>
      </c>
      <c r="F83" s="116" t="str">
        <f>+VLOOKUP(E83,Participants!$A$1:$F$1449,2,FALSE)</f>
        <v>Lienna Bassano</v>
      </c>
      <c r="G83" s="116" t="str">
        <f>+VLOOKUP(E83,Participants!$A$1:$F$1449,4,FALSE)</f>
        <v>PHL</v>
      </c>
      <c r="H83" s="116" t="str">
        <f>+VLOOKUP(E83,Participants!$A$1:$F$1449,5,FALSE)</f>
        <v>F</v>
      </c>
      <c r="I83" s="116">
        <f>+VLOOKUP(E83,Participants!$A$1:$F$1449,3,FALSE)</f>
        <v>4</v>
      </c>
      <c r="J83" s="116" t="str">
        <f>+VLOOKUP(E83,Participants!$A$1:$G$1449,7,FALSE)</f>
        <v>DEV2F</v>
      </c>
      <c r="K83" s="132">
        <f t="shared" si="1"/>
        <v>43</v>
      </c>
      <c r="L83" s="116"/>
    </row>
    <row r="84" spans="1:12" ht="17.100000000000001" customHeight="1">
      <c r="A84" s="226" t="s">
        <v>1321</v>
      </c>
      <c r="B84" s="115">
        <v>4</v>
      </c>
      <c r="C84" s="115" t="s">
        <v>1392</v>
      </c>
      <c r="D84" s="115">
        <v>8</v>
      </c>
      <c r="E84" s="115">
        <v>409</v>
      </c>
      <c r="F84" s="116" t="str">
        <f>+VLOOKUP(E84,Participants!$A$1:$F$1449,2,FALSE)</f>
        <v>Lily O'Meara</v>
      </c>
      <c r="G84" s="116" t="str">
        <f>+VLOOKUP(E84,Participants!$A$1:$F$1449,4,FALSE)</f>
        <v>STL</v>
      </c>
      <c r="H84" s="116" t="str">
        <f>+VLOOKUP(E84,Participants!$A$1:$F$1449,5,FALSE)</f>
        <v>F</v>
      </c>
      <c r="I84" s="116">
        <f>+VLOOKUP(E84,Participants!$A$1:$F$1449,3,FALSE)</f>
        <v>3</v>
      </c>
      <c r="J84" s="116" t="str">
        <f>+VLOOKUP(E84,Participants!$A$1:$G$1449,7,FALSE)</f>
        <v>DEV2F</v>
      </c>
      <c r="K84" s="132">
        <f t="shared" si="1"/>
        <v>44</v>
      </c>
      <c r="L84" s="116"/>
    </row>
    <row r="85" spans="1:12" ht="17.100000000000001" customHeight="1">
      <c r="A85" s="236" t="s">
        <v>1321</v>
      </c>
      <c r="B85" s="119">
        <v>9</v>
      </c>
      <c r="C85" s="119" t="s">
        <v>1393</v>
      </c>
      <c r="D85" s="119">
        <v>2</v>
      </c>
      <c r="E85" s="119">
        <v>288</v>
      </c>
      <c r="F85" s="120" t="str">
        <f>+VLOOKUP(E85,Participants!$A$1:$F$1449,2,FALSE)</f>
        <v>Anna Rembert</v>
      </c>
      <c r="G85" s="120" t="str">
        <f>+VLOOKUP(E85,Participants!$A$1:$F$1449,4,FALSE)</f>
        <v>DMA</v>
      </c>
      <c r="H85" s="120" t="str">
        <f>+VLOOKUP(E85,Participants!$A$1:$F$1449,5,FALSE)</f>
        <v>F</v>
      </c>
      <c r="I85" s="120">
        <f>+VLOOKUP(E85,Participants!$A$1:$F$1449,3,FALSE)</f>
        <v>4</v>
      </c>
      <c r="J85" s="120" t="str">
        <f>+VLOOKUP(E85,Participants!$A$1:$G$1449,7,FALSE)</f>
        <v>DEV2F</v>
      </c>
      <c r="K85" s="132">
        <f t="shared" si="1"/>
        <v>45</v>
      </c>
      <c r="L85" s="120"/>
    </row>
    <row r="86" spans="1:12" ht="17.100000000000001" customHeight="1">
      <c r="A86" s="226" t="s">
        <v>1321</v>
      </c>
      <c r="B86" s="115">
        <v>6</v>
      </c>
      <c r="C86" s="115" t="s">
        <v>1394</v>
      </c>
      <c r="D86" s="115">
        <v>1</v>
      </c>
      <c r="E86" s="115">
        <v>260</v>
      </c>
      <c r="F86" s="116" t="str">
        <f>+VLOOKUP(E86,Participants!$A$1:$F$1449,2,FALSE)</f>
        <v>Andreana Flanigan</v>
      </c>
      <c r="G86" s="116" t="str">
        <f>+VLOOKUP(E86,Participants!$A$1:$F$1449,4,FALSE)</f>
        <v>NCA</v>
      </c>
      <c r="H86" s="116" t="str">
        <f>+VLOOKUP(E86,Participants!$A$1:$F$1449,5,FALSE)</f>
        <v>F</v>
      </c>
      <c r="I86" s="116">
        <f>+VLOOKUP(E86,Participants!$A$1:$F$1449,3,FALSE)</f>
        <v>4</v>
      </c>
      <c r="J86" s="116" t="str">
        <f>+VLOOKUP(E86,Participants!$A$1:$G$1449,7,FALSE)</f>
        <v>DEV2F</v>
      </c>
      <c r="K86" s="132">
        <f t="shared" si="1"/>
        <v>46</v>
      </c>
      <c r="L86" s="116"/>
    </row>
    <row r="87" spans="1:12" ht="17.100000000000001" customHeight="1">
      <c r="A87" s="236" t="s">
        <v>1321</v>
      </c>
      <c r="B87" s="119">
        <v>5</v>
      </c>
      <c r="C87" s="119" t="s">
        <v>1396</v>
      </c>
      <c r="D87" s="119">
        <v>6</v>
      </c>
      <c r="E87" s="119">
        <v>984</v>
      </c>
      <c r="F87" s="120" t="str">
        <f>+VLOOKUP(E87,Participants!$A$1:$F$1449,2,FALSE)</f>
        <v>Nancy Rose Delien</v>
      </c>
      <c r="G87" s="120" t="str">
        <f>+VLOOKUP(E87,Participants!$A$1:$F$1449,4,FALSE)</f>
        <v>PHL</v>
      </c>
      <c r="H87" s="120" t="str">
        <f>+VLOOKUP(E87,Participants!$A$1:$F$1449,5,FALSE)</f>
        <v>F</v>
      </c>
      <c r="I87" s="120">
        <f>+VLOOKUP(E87,Participants!$A$1:$F$1449,3,FALSE)</f>
        <v>3</v>
      </c>
      <c r="J87" s="120" t="str">
        <f>+VLOOKUP(E87,Participants!$A$1:$G$1449,7,FALSE)</f>
        <v>DEV2F</v>
      </c>
      <c r="K87" s="132">
        <f t="shared" si="1"/>
        <v>47</v>
      </c>
      <c r="L87" s="120"/>
    </row>
    <row r="88" spans="1:12" ht="17.100000000000001" customHeight="1">
      <c r="A88" s="236" t="s">
        <v>1321</v>
      </c>
      <c r="B88" s="119">
        <v>5</v>
      </c>
      <c r="C88" s="119" t="s">
        <v>1403</v>
      </c>
      <c r="D88" s="119">
        <v>3</v>
      </c>
      <c r="E88" s="119">
        <v>975</v>
      </c>
      <c r="F88" s="120" t="str">
        <f>+VLOOKUP(E88,Participants!$A$1:$F$1449,2,FALSE)</f>
        <v>Cate Ravenstahl</v>
      </c>
      <c r="G88" s="120" t="str">
        <f>+VLOOKUP(E88,Participants!$A$1:$F$1449,4,FALSE)</f>
        <v>PHL</v>
      </c>
      <c r="H88" s="120" t="str">
        <f>+VLOOKUP(E88,Participants!$A$1:$F$1449,5,FALSE)</f>
        <v>F</v>
      </c>
      <c r="I88" s="120">
        <f>+VLOOKUP(E88,Participants!$A$1:$F$1449,3,FALSE)</f>
        <v>4</v>
      </c>
      <c r="J88" s="120" t="str">
        <f>+VLOOKUP(E88,Participants!$A$1:$G$1449,7,FALSE)</f>
        <v>DEV2F</v>
      </c>
      <c r="K88" s="132">
        <f t="shared" si="1"/>
        <v>48</v>
      </c>
      <c r="L88" s="120"/>
    </row>
    <row r="89" spans="1:12" s="111" customFormat="1" ht="17.100000000000001" customHeight="1">
      <c r="A89" s="236"/>
      <c r="B89" s="119"/>
      <c r="C89" s="119"/>
      <c r="D89" s="119"/>
      <c r="E89" s="119"/>
      <c r="F89" s="120"/>
      <c r="G89" s="120"/>
      <c r="H89" s="120"/>
      <c r="I89" s="120"/>
      <c r="J89" s="120"/>
      <c r="K89" s="132"/>
      <c r="L89" s="120"/>
    </row>
    <row r="90" spans="1:12" ht="17.100000000000001" customHeight="1">
      <c r="A90" s="238" t="s">
        <v>1321</v>
      </c>
      <c r="B90" s="181">
        <v>23</v>
      </c>
      <c r="C90" s="181" t="s">
        <v>1426</v>
      </c>
      <c r="D90" s="181">
        <v>4</v>
      </c>
      <c r="E90" s="181">
        <v>1156</v>
      </c>
      <c r="F90" s="182" t="str">
        <f>+VLOOKUP(E90,Participants!$A$1:$F$1449,2,FALSE)</f>
        <v>Beau Peterson</v>
      </c>
      <c r="G90" s="182" t="str">
        <f>+VLOOKUP(E90,Participants!$A$1:$F$1449,4,FALSE)</f>
        <v>SRT</v>
      </c>
      <c r="H90" s="182" t="str">
        <f>+VLOOKUP(E90,Participants!$A$1:$F$1449,5,FALSE)</f>
        <v>M</v>
      </c>
      <c r="I90" s="182">
        <f>+VLOOKUP(E90,Participants!$A$1:$F$1449,3,FALSE)</f>
        <v>2</v>
      </c>
      <c r="J90" s="182" t="str">
        <f>+VLOOKUP(E90,Participants!$A$1:$G$1449,7,FALSE)</f>
        <v>DEV1M</v>
      </c>
      <c r="K90" s="182">
        <v>1</v>
      </c>
      <c r="L90" s="182"/>
    </row>
    <row r="91" spans="1:12" ht="17.100000000000001" customHeight="1">
      <c r="A91" s="238" t="s">
        <v>1321</v>
      </c>
      <c r="B91" s="181">
        <v>23</v>
      </c>
      <c r="C91" s="181" t="s">
        <v>1429</v>
      </c>
      <c r="D91" s="181">
        <v>5</v>
      </c>
      <c r="E91" s="181">
        <v>270</v>
      </c>
      <c r="F91" s="182" t="str">
        <f>+VLOOKUP(E91,Participants!$A$1:$F$1449,2,FALSE)</f>
        <v>Caleb Sutton</v>
      </c>
      <c r="G91" s="182" t="str">
        <f>+VLOOKUP(E91,Participants!$A$1:$F$1449,4,FALSE)</f>
        <v>NCA</v>
      </c>
      <c r="H91" s="182" t="str">
        <f>+VLOOKUP(E91,Participants!$A$1:$F$1449,5,FALSE)</f>
        <v>M</v>
      </c>
      <c r="I91" s="182">
        <f>+VLOOKUP(E91,Participants!$A$1:$F$1449,3,FALSE)</f>
        <v>2</v>
      </c>
      <c r="J91" s="182" t="str">
        <f>+VLOOKUP(E91,Participants!$A$1:$G$1449,7,FALSE)</f>
        <v>DEV1M</v>
      </c>
      <c r="K91" s="182">
        <f>K90+1</f>
        <v>2</v>
      </c>
      <c r="L91" s="182"/>
    </row>
    <row r="92" spans="1:12" ht="17.100000000000001" customHeight="1">
      <c r="A92" s="238" t="s">
        <v>1321</v>
      </c>
      <c r="B92" s="181">
        <v>23</v>
      </c>
      <c r="C92" s="181" t="s">
        <v>1432</v>
      </c>
      <c r="D92" s="181">
        <v>6</v>
      </c>
      <c r="E92" s="181">
        <v>1</v>
      </c>
      <c r="F92" s="182" t="str">
        <f>+VLOOKUP(E92,Participants!$A$1:$F$1449,2,FALSE)</f>
        <v>Gavin Walter</v>
      </c>
      <c r="G92" s="182" t="str">
        <f>+VLOOKUP(E92,Participants!$A$1:$F$1449,4,FALSE)</f>
        <v>BFS</v>
      </c>
      <c r="H92" s="182" t="str">
        <f>+VLOOKUP(E92,Participants!$A$1:$F$1449,5,FALSE)</f>
        <v>M</v>
      </c>
      <c r="I92" s="182">
        <f>+VLOOKUP(E92,Participants!$A$1:$F$1449,3,FALSE)</f>
        <v>2</v>
      </c>
      <c r="J92" s="182" t="str">
        <f>+VLOOKUP(E92,Participants!$A$1:$G$1449,7,FALSE)</f>
        <v>DEV1M</v>
      </c>
      <c r="K92" s="182">
        <f t="shared" ref="K92:K116" si="2">K91+1</f>
        <v>3</v>
      </c>
      <c r="L92" s="182"/>
    </row>
    <row r="93" spans="1:12" ht="17.100000000000001" customHeight="1">
      <c r="A93" s="238" t="s">
        <v>1321</v>
      </c>
      <c r="B93" s="181">
        <v>23</v>
      </c>
      <c r="C93" s="181" t="s">
        <v>1433</v>
      </c>
      <c r="D93" s="181">
        <v>7</v>
      </c>
      <c r="E93" s="181">
        <v>297</v>
      </c>
      <c r="F93" s="182" t="str">
        <f>+VLOOKUP(E93,Participants!$A$1:$F$1449,2,FALSE)</f>
        <v>Andrew Nadarajan</v>
      </c>
      <c r="G93" s="182" t="str">
        <f>+VLOOKUP(E93,Participants!$A$1:$F$1449,4,FALSE)</f>
        <v>DMA</v>
      </c>
      <c r="H93" s="182" t="str">
        <f>+VLOOKUP(E93,Participants!$A$1:$F$1449,5,FALSE)</f>
        <v>M</v>
      </c>
      <c r="I93" s="182">
        <f>+VLOOKUP(E93,Participants!$A$1:$F$1449,3,FALSE)</f>
        <v>1</v>
      </c>
      <c r="J93" s="182" t="str">
        <f>+VLOOKUP(E93,Participants!$A$1:$G$1449,7,FALSE)</f>
        <v>DEV1M</v>
      </c>
      <c r="K93" s="182">
        <f t="shared" si="2"/>
        <v>4</v>
      </c>
      <c r="L93" s="182"/>
    </row>
    <row r="94" spans="1:12" ht="17.100000000000001" customHeight="1">
      <c r="A94" s="238" t="s">
        <v>1321</v>
      </c>
      <c r="B94" s="181">
        <v>23</v>
      </c>
      <c r="C94" s="181" t="s">
        <v>1437</v>
      </c>
      <c r="D94" s="181">
        <v>8</v>
      </c>
      <c r="E94" s="181">
        <v>1290</v>
      </c>
      <c r="F94" s="182" t="str">
        <f>+VLOOKUP(E94,Participants!$A$1:$F$1449,2,FALSE)</f>
        <v>Asher Eckel</v>
      </c>
      <c r="G94" s="182" t="str">
        <f>+VLOOKUP(E94,Participants!$A$1:$F$1449,4,FALSE)</f>
        <v>ECS</v>
      </c>
      <c r="H94" s="182" t="str">
        <f>+VLOOKUP(E94,Participants!$A$1:$F$1449,5,FALSE)</f>
        <v>M</v>
      </c>
      <c r="I94" s="182">
        <f>+VLOOKUP(E94,Participants!$A$1:$F$1449,3,FALSE)</f>
        <v>2</v>
      </c>
      <c r="J94" s="182" t="str">
        <f>+VLOOKUP(E94,Participants!$A$1:$G$1449,7,FALSE)</f>
        <v>DEV1M</v>
      </c>
      <c r="K94" s="182">
        <f t="shared" si="2"/>
        <v>5</v>
      </c>
      <c r="L94" s="182"/>
    </row>
    <row r="95" spans="1:12" ht="17.100000000000001" customHeight="1">
      <c r="A95" s="233" t="s">
        <v>1321</v>
      </c>
      <c r="B95" s="174">
        <v>24</v>
      </c>
      <c r="C95" s="174" t="s">
        <v>1439</v>
      </c>
      <c r="D95" s="174">
        <v>1</v>
      </c>
      <c r="E95" s="174">
        <v>436</v>
      </c>
      <c r="F95" s="175" t="str">
        <f>+VLOOKUP(E95,Participants!$A$1:$F$1449,2,FALSE)</f>
        <v>Liam Ginsburg</v>
      </c>
      <c r="G95" s="175" t="str">
        <f>+VLOOKUP(E95,Participants!$A$1:$F$1449,4,FALSE)</f>
        <v>STL</v>
      </c>
      <c r="H95" s="175" t="str">
        <f>+VLOOKUP(E95,Participants!$A$1:$F$1449,5,FALSE)</f>
        <v>M</v>
      </c>
      <c r="I95" s="175">
        <f>+VLOOKUP(E95,Participants!$A$1:$F$1449,3,FALSE)</f>
        <v>1</v>
      </c>
      <c r="J95" s="175" t="str">
        <f>+VLOOKUP(E95,Participants!$A$1:$G$1449,7,FALSE)</f>
        <v>DEV1M</v>
      </c>
      <c r="K95" s="182">
        <f t="shared" si="2"/>
        <v>6</v>
      </c>
      <c r="L95" s="175"/>
    </row>
    <row r="96" spans="1:12" ht="17.100000000000001" customHeight="1">
      <c r="A96" s="233" t="s">
        <v>1321</v>
      </c>
      <c r="B96" s="174">
        <v>24</v>
      </c>
      <c r="C96" s="174" t="s">
        <v>1440</v>
      </c>
      <c r="D96" s="174">
        <v>2</v>
      </c>
      <c r="E96" s="174">
        <v>1289</v>
      </c>
      <c r="F96" s="175" t="str">
        <f>+VLOOKUP(E96,Participants!$A$1:$F$1449,2,FALSE)</f>
        <v>Sammy Crawford</v>
      </c>
      <c r="G96" s="175" t="str">
        <f>+VLOOKUP(E96,Participants!$A$1:$F$1449,4,FALSE)</f>
        <v>ECS</v>
      </c>
      <c r="H96" s="175" t="str">
        <f>+VLOOKUP(E96,Participants!$A$1:$F$1449,5,FALSE)</f>
        <v>M</v>
      </c>
      <c r="I96" s="175">
        <f>+VLOOKUP(E96,Participants!$A$1:$F$1449,3,FALSE)</f>
        <v>2</v>
      </c>
      <c r="J96" s="175" t="str">
        <f>+VLOOKUP(E96,Participants!$A$1:$G$1449,7,FALSE)</f>
        <v>DEV1M</v>
      </c>
      <c r="K96" s="182">
        <f t="shared" si="2"/>
        <v>7</v>
      </c>
      <c r="L96" s="175"/>
    </row>
    <row r="97" spans="1:12" ht="17.100000000000001" customHeight="1">
      <c r="A97" s="233" t="s">
        <v>1321</v>
      </c>
      <c r="B97" s="174">
        <v>24</v>
      </c>
      <c r="C97" s="174" t="s">
        <v>1443</v>
      </c>
      <c r="D97" s="174">
        <v>3</v>
      </c>
      <c r="E97" s="174">
        <v>1038</v>
      </c>
      <c r="F97" s="175" t="str">
        <f>+VLOOKUP(E97,Participants!$A$1:$F$1449,2,FALSE)</f>
        <v>Alex Startare</v>
      </c>
      <c r="G97" s="175" t="str">
        <f>+VLOOKUP(E97,Participants!$A$1:$F$1449,4,FALSE)</f>
        <v>JFK</v>
      </c>
      <c r="H97" s="175" t="str">
        <f>+VLOOKUP(E97,Participants!$A$1:$F$1449,5,FALSE)</f>
        <v>M</v>
      </c>
      <c r="I97" s="175">
        <f>+VLOOKUP(E97,Participants!$A$1:$F$1449,3,FALSE)</f>
        <v>2</v>
      </c>
      <c r="J97" s="175" t="str">
        <f>+VLOOKUP(E97,Participants!$A$1:$G$1449,7,FALSE)</f>
        <v>DEV1M</v>
      </c>
      <c r="K97" s="182">
        <f t="shared" si="2"/>
        <v>8</v>
      </c>
      <c r="L97" s="175"/>
    </row>
    <row r="98" spans="1:12" ht="17.100000000000001" customHeight="1">
      <c r="A98" s="234" t="s">
        <v>1321</v>
      </c>
      <c r="B98" s="165">
        <v>24</v>
      </c>
      <c r="C98" s="165" t="s">
        <v>1447</v>
      </c>
      <c r="D98" s="165">
        <v>4</v>
      </c>
      <c r="E98" s="165">
        <v>1163</v>
      </c>
      <c r="F98" s="166" t="str">
        <f>+VLOOKUP(E98,Participants!$A$1:$F$1449,2,FALSE)</f>
        <v>Liam Lawson</v>
      </c>
      <c r="G98" s="166" t="str">
        <f>+VLOOKUP(E98,Participants!$A$1:$F$1449,4,FALSE)</f>
        <v>SRT</v>
      </c>
      <c r="H98" s="166" t="str">
        <f>+VLOOKUP(E98,Participants!$A$1:$F$1449,5,FALSE)</f>
        <v>M</v>
      </c>
      <c r="I98" s="166">
        <f>+VLOOKUP(E98,Participants!$A$1:$F$1449,3,FALSE)</f>
        <v>2</v>
      </c>
      <c r="J98" s="166" t="str">
        <f>+VLOOKUP(E98,Participants!$A$1:$G$1449,7,FALSE)</f>
        <v>DEV1M</v>
      </c>
      <c r="K98" s="159">
        <f t="shared" si="2"/>
        <v>9</v>
      </c>
      <c r="L98" s="166"/>
    </row>
    <row r="99" spans="1:12" ht="17.100000000000001" customHeight="1">
      <c r="A99" s="234" t="s">
        <v>1321</v>
      </c>
      <c r="B99" s="165">
        <v>24</v>
      </c>
      <c r="C99" s="165" t="s">
        <v>1448</v>
      </c>
      <c r="D99" s="165">
        <v>5</v>
      </c>
      <c r="E99" s="165">
        <v>562</v>
      </c>
      <c r="F99" s="166" t="str">
        <f>+VLOOKUP(E99,Participants!$A$1:$F$1449,2,FALSE)</f>
        <v>Roshan Senthilkumar</v>
      </c>
      <c r="G99" s="166" t="str">
        <f>+VLOOKUP(E99,Participants!$A$1:$F$1449,4,FALSE)</f>
        <v>STM</v>
      </c>
      <c r="H99" s="166" t="str">
        <f>+VLOOKUP(E99,Participants!$A$1:$F$1449,5,FALSE)</f>
        <v>M</v>
      </c>
      <c r="I99" s="166">
        <f>+VLOOKUP(E99,Participants!$A$1:$F$1449,3,FALSE)</f>
        <v>2</v>
      </c>
      <c r="J99" s="166" t="str">
        <f>+VLOOKUP(E99,Participants!$A$1:$G$1449,7,FALSE)</f>
        <v>DEV1M</v>
      </c>
      <c r="K99" s="159">
        <f t="shared" si="2"/>
        <v>10</v>
      </c>
      <c r="L99" s="166"/>
    </row>
    <row r="100" spans="1:12" ht="17.100000000000001" customHeight="1">
      <c r="A100" s="234" t="s">
        <v>1321</v>
      </c>
      <c r="B100" s="165">
        <v>24</v>
      </c>
      <c r="C100" s="165" t="s">
        <v>1449</v>
      </c>
      <c r="D100" s="165">
        <v>6</v>
      </c>
      <c r="E100" s="165">
        <v>1337</v>
      </c>
      <c r="F100" s="166" t="str">
        <f>+VLOOKUP(E100,Participants!$A$1:$F$1449,2,FALSE)</f>
        <v>Mason Shaffer</v>
      </c>
      <c r="G100" s="166" t="str">
        <f>+VLOOKUP(E100,Participants!$A$1:$F$1449,4,FALSE)</f>
        <v>ECS</v>
      </c>
      <c r="H100" s="166" t="str">
        <f>+VLOOKUP(E100,Participants!$A$1:$F$1449,5,FALSE)</f>
        <v>M</v>
      </c>
      <c r="I100" s="166">
        <f>+VLOOKUP(E100,Participants!$A$1:$F$1449,3,FALSE)</f>
        <v>2</v>
      </c>
      <c r="J100" s="166" t="str">
        <f>+VLOOKUP(E100,Participants!$A$1:$G$1449,7,FALSE)</f>
        <v>DEV1M</v>
      </c>
      <c r="K100" s="159">
        <f t="shared" si="2"/>
        <v>11</v>
      </c>
      <c r="L100" s="166"/>
    </row>
    <row r="101" spans="1:12" ht="17.100000000000001" customHeight="1">
      <c r="A101" s="234" t="s">
        <v>1321</v>
      </c>
      <c r="B101" s="165">
        <v>22</v>
      </c>
      <c r="C101" s="165" t="s">
        <v>1450</v>
      </c>
      <c r="D101" s="165">
        <v>1</v>
      </c>
      <c r="E101" s="165">
        <v>429</v>
      </c>
      <c r="F101" s="166" t="str">
        <f>+VLOOKUP(E101,Participants!$A$1:$F$1449,2,FALSE)</f>
        <v>Ilya Belldina</v>
      </c>
      <c r="G101" s="166" t="str">
        <f>+VLOOKUP(E101,Participants!$A$1:$F$1449,4,FALSE)</f>
        <v>STL</v>
      </c>
      <c r="H101" s="166" t="str">
        <f>+VLOOKUP(E101,Participants!$A$1:$F$1449,5,FALSE)</f>
        <v>M</v>
      </c>
      <c r="I101" s="166">
        <f>+VLOOKUP(E101,Participants!$A$1:$F$1449,3,FALSE)</f>
        <v>1</v>
      </c>
      <c r="J101" s="166" t="str">
        <f>+VLOOKUP(E101,Participants!$A$1:$G$1449,7,FALSE)</f>
        <v>DEV1M</v>
      </c>
      <c r="K101" s="159">
        <f t="shared" si="2"/>
        <v>12</v>
      </c>
      <c r="L101" s="166"/>
    </row>
    <row r="102" spans="1:12" ht="17.100000000000001" customHeight="1">
      <c r="A102" s="234" t="s">
        <v>1321</v>
      </c>
      <c r="B102" s="165">
        <v>24</v>
      </c>
      <c r="C102" s="165" t="s">
        <v>1452</v>
      </c>
      <c r="D102" s="165">
        <v>7</v>
      </c>
      <c r="E102" s="165">
        <v>1329</v>
      </c>
      <c r="F102" s="166" t="str">
        <f>+VLOOKUP(E102,Participants!$A$1:$F$1449,2,FALSE)</f>
        <v>Michael Manion</v>
      </c>
      <c r="G102" s="166" t="str">
        <f>+VLOOKUP(E102,Participants!$A$1:$F$1449,4,FALSE)</f>
        <v>ECS</v>
      </c>
      <c r="H102" s="166" t="str">
        <f>+VLOOKUP(E102,Participants!$A$1:$F$1449,5,FALSE)</f>
        <v>M</v>
      </c>
      <c r="I102" s="166">
        <f>+VLOOKUP(E102,Participants!$A$1:$F$1449,3,FALSE)</f>
        <v>2</v>
      </c>
      <c r="J102" s="166" t="str">
        <f>+VLOOKUP(E102,Participants!$A$1:$G$1449,7,FALSE)</f>
        <v>DEV1M</v>
      </c>
      <c r="K102" s="159">
        <f t="shared" si="2"/>
        <v>13</v>
      </c>
      <c r="L102" s="166"/>
    </row>
    <row r="103" spans="1:12" ht="17.100000000000001" customHeight="1">
      <c r="A103" s="234" t="s">
        <v>1321</v>
      </c>
      <c r="B103" s="165">
        <v>24</v>
      </c>
      <c r="C103" s="165" t="s">
        <v>1455</v>
      </c>
      <c r="D103" s="165">
        <v>8</v>
      </c>
      <c r="E103" s="165">
        <v>1039</v>
      </c>
      <c r="F103" s="166" t="str">
        <f>+VLOOKUP(E103,Participants!$A$1:$F$1449,2,FALSE)</f>
        <v>Alex Weaver</v>
      </c>
      <c r="G103" s="166" t="str">
        <f>+VLOOKUP(E103,Participants!$A$1:$F$1449,4,FALSE)</f>
        <v>JFK</v>
      </c>
      <c r="H103" s="166" t="str">
        <f>+VLOOKUP(E103,Participants!$A$1:$F$1449,5,FALSE)</f>
        <v>M</v>
      </c>
      <c r="I103" s="166">
        <f>+VLOOKUP(E103,Participants!$A$1:$F$1449,3,FALSE)</f>
        <v>2</v>
      </c>
      <c r="J103" s="166" t="str">
        <f>+VLOOKUP(E103,Participants!$A$1:$G$1449,7,FALSE)</f>
        <v>DEV1M</v>
      </c>
      <c r="K103" s="159">
        <f t="shared" si="2"/>
        <v>14</v>
      </c>
      <c r="L103" s="166"/>
    </row>
    <row r="104" spans="1:12" ht="17.100000000000001" customHeight="1">
      <c r="A104" s="237" t="s">
        <v>1321</v>
      </c>
      <c r="B104" s="158">
        <v>25</v>
      </c>
      <c r="C104" s="158" t="s">
        <v>1457</v>
      </c>
      <c r="D104" s="158">
        <v>1</v>
      </c>
      <c r="E104" s="158">
        <v>558</v>
      </c>
      <c r="F104" s="159" t="str">
        <f>+VLOOKUP(E104,Participants!$A$1:$F$1449,2,FALSE)</f>
        <v>Parker Davenport</v>
      </c>
      <c r="G104" s="159" t="str">
        <f>+VLOOKUP(E104,Participants!$A$1:$F$1449,4,FALSE)</f>
        <v>STM</v>
      </c>
      <c r="H104" s="159" t="str">
        <f>+VLOOKUP(E104,Participants!$A$1:$F$1449,5,FALSE)</f>
        <v>M</v>
      </c>
      <c r="I104" s="159">
        <f>+VLOOKUP(E104,Participants!$A$1:$F$1449,3,FALSE)</f>
        <v>2</v>
      </c>
      <c r="J104" s="159" t="str">
        <f>+VLOOKUP(E104,Participants!$A$1:$G$1449,7,FALSE)</f>
        <v>DEV1M</v>
      </c>
      <c r="K104" s="159">
        <f t="shared" si="2"/>
        <v>15</v>
      </c>
      <c r="L104" s="159"/>
    </row>
    <row r="105" spans="1:12" ht="17.100000000000001" customHeight="1">
      <c r="A105" s="237" t="s">
        <v>1321</v>
      </c>
      <c r="B105" s="158">
        <v>25</v>
      </c>
      <c r="C105" s="158" t="s">
        <v>1458</v>
      </c>
      <c r="D105" s="158">
        <v>2</v>
      </c>
      <c r="E105" s="158">
        <v>1159</v>
      </c>
      <c r="F105" s="159" t="str">
        <f>+VLOOKUP(E105,Participants!$A$1:$F$1449,2,FALSE)</f>
        <v>Evan Tulenko</v>
      </c>
      <c r="G105" s="159" t="str">
        <f>+VLOOKUP(E105,Participants!$A$1:$F$1449,4,FALSE)</f>
        <v>SRT</v>
      </c>
      <c r="H105" s="159" t="str">
        <f>+VLOOKUP(E105,Participants!$A$1:$F$1449,5,FALSE)</f>
        <v>M</v>
      </c>
      <c r="I105" s="159">
        <f>+VLOOKUP(E105,Participants!$A$1:$F$1449,3,FALSE)</f>
        <v>2</v>
      </c>
      <c r="J105" s="159" t="str">
        <f>+VLOOKUP(E105,Participants!$A$1:$G$1449,7,FALSE)</f>
        <v>DEV1M</v>
      </c>
      <c r="K105" s="159">
        <f t="shared" si="2"/>
        <v>16</v>
      </c>
      <c r="L105" s="159"/>
    </row>
    <row r="106" spans="1:12" ht="17.100000000000001" customHeight="1">
      <c r="A106" s="234" t="s">
        <v>1321</v>
      </c>
      <c r="B106" s="165">
        <v>22</v>
      </c>
      <c r="C106" s="165" t="s">
        <v>1459</v>
      </c>
      <c r="D106" s="165">
        <v>2</v>
      </c>
      <c r="E106" s="165">
        <v>1162</v>
      </c>
      <c r="F106" s="166" t="str">
        <f>+VLOOKUP(E106,Participants!$A$1:$F$1449,2,FALSE)</f>
        <v>Kellan Logan</v>
      </c>
      <c r="G106" s="166" t="str">
        <f>+VLOOKUP(E106,Participants!$A$1:$F$1449,4,FALSE)</f>
        <v>SRT</v>
      </c>
      <c r="H106" s="166" t="str">
        <f>+VLOOKUP(E106,Participants!$A$1:$F$1449,5,FALSE)</f>
        <v>M</v>
      </c>
      <c r="I106" s="166">
        <f>+VLOOKUP(E106,Participants!$A$1:$F$1449,3,FALSE)</f>
        <v>1</v>
      </c>
      <c r="J106" s="166" t="str">
        <f>+VLOOKUP(E106,Participants!$A$1:$G$1449,7,FALSE)</f>
        <v>DEV1M</v>
      </c>
      <c r="K106" s="159">
        <f t="shared" si="2"/>
        <v>17</v>
      </c>
      <c r="L106" s="166"/>
    </row>
    <row r="107" spans="1:12" ht="17.100000000000001" customHeight="1">
      <c r="A107" s="237" t="s">
        <v>1321</v>
      </c>
      <c r="B107" s="158">
        <v>25</v>
      </c>
      <c r="C107" s="158" t="s">
        <v>1460</v>
      </c>
      <c r="D107" s="158">
        <v>3</v>
      </c>
      <c r="E107" s="158">
        <v>852</v>
      </c>
      <c r="F107" s="159" t="str">
        <f>+VLOOKUP(E107,Participants!$A$1:$F$1449,2,FALSE)</f>
        <v>MAX LORENTZ</v>
      </c>
      <c r="G107" s="159" t="str">
        <f>+VLOOKUP(E107,Participants!$A$1:$F$1449,4,FALSE)</f>
        <v>SYL</v>
      </c>
      <c r="H107" s="159" t="str">
        <f>+VLOOKUP(E107,Participants!$A$1:$F$1449,5,FALSE)</f>
        <v>M</v>
      </c>
      <c r="I107" s="159">
        <f>+VLOOKUP(E107,Participants!$A$1:$F$1449,3,FALSE)</f>
        <v>2</v>
      </c>
      <c r="J107" s="159" t="str">
        <f>+VLOOKUP(E107,Participants!$A$1:$G$1449,7,FALSE)</f>
        <v>DEV1M</v>
      </c>
      <c r="K107" s="159">
        <f t="shared" si="2"/>
        <v>18</v>
      </c>
      <c r="L107" s="159"/>
    </row>
    <row r="108" spans="1:12" ht="17.100000000000001" customHeight="1">
      <c r="A108" s="234" t="s">
        <v>1321</v>
      </c>
      <c r="B108" s="165">
        <v>22</v>
      </c>
      <c r="C108" s="165" t="s">
        <v>1463</v>
      </c>
      <c r="D108" s="165">
        <v>3</v>
      </c>
      <c r="E108" s="165">
        <v>210</v>
      </c>
      <c r="F108" s="166" t="str">
        <f>+VLOOKUP(E108,Participants!$A$1:$F$1449,2,FALSE)</f>
        <v>Joseph McCarthy</v>
      </c>
      <c r="G108" s="166" t="str">
        <f>+VLOOKUP(E108,Participants!$A$1:$F$1449,4,FALSE)</f>
        <v>CDT</v>
      </c>
      <c r="H108" s="166" t="str">
        <f>+VLOOKUP(E108,Participants!$A$1:$F$1449,5,FALSE)</f>
        <v>M</v>
      </c>
      <c r="I108" s="166">
        <f>+VLOOKUP(E108,Participants!$A$1:$F$1449,3,FALSE)</f>
        <v>1</v>
      </c>
      <c r="J108" s="166" t="str">
        <f>+VLOOKUP(E108,Participants!$A$1:$G$1449,7,FALSE)</f>
        <v>DEV1M</v>
      </c>
      <c r="K108" s="159">
        <f t="shared" si="2"/>
        <v>19</v>
      </c>
      <c r="L108" s="166"/>
    </row>
    <row r="109" spans="1:12" ht="17.100000000000001" customHeight="1">
      <c r="A109" s="234" t="s">
        <v>1321</v>
      </c>
      <c r="B109" s="165">
        <v>22</v>
      </c>
      <c r="C109" s="165" t="s">
        <v>1465</v>
      </c>
      <c r="D109" s="165">
        <v>4</v>
      </c>
      <c r="E109" s="165">
        <v>269</v>
      </c>
      <c r="F109" s="166" t="str">
        <f>+VLOOKUP(E109,Participants!$A$1:$F$1449,2,FALSE)</f>
        <v>Auviere Ruffin</v>
      </c>
      <c r="G109" s="166" t="str">
        <f>+VLOOKUP(E109,Participants!$A$1:$F$1449,4,FALSE)</f>
        <v>NCA</v>
      </c>
      <c r="H109" s="166" t="str">
        <f>+VLOOKUP(E109,Participants!$A$1:$F$1449,5,FALSE)</f>
        <v>M</v>
      </c>
      <c r="I109" s="166">
        <f>+VLOOKUP(E109,Participants!$A$1:$F$1449,3,FALSE)</f>
        <v>2</v>
      </c>
      <c r="J109" s="166" t="str">
        <f>+VLOOKUP(E109,Participants!$A$1:$G$1449,7,FALSE)</f>
        <v>DEV1M</v>
      </c>
      <c r="K109" s="159">
        <f t="shared" si="2"/>
        <v>20</v>
      </c>
      <c r="L109" s="166"/>
    </row>
    <row r="110" spans="1:12" ht="17.100000000000001" customHeight="1">
      <c r="A110" s="234" t="s">
        <v>1321</v>
      </c>
      <c r="B110" s="165">
        <v>22</v>
      </c>
      <c r="C110" s="165" t="s">
        <v>1468</v>
      </c>
      <c r="D110" s="165">
        <v>5</v>
      </c>
      <c r="E110" s="165">
        <v>271</v>
      </c>
      <c r="F110" s="166" t="str">
        <f>+VLOOKUP(E110,Participants!$A$1:$F$1449,2,FALSE)</f>
        <v>Coleman Joyce</v>
      </c>
      <c r="G110" s="166" t="str">
        <f>+VLOOKUP(E110,Participants!$A$1:$F$1449,4,FALSE)</f>
        <v>NCA</v>
      </c>
      <c r="H110" s="166" t="str">
        <f>+VLOOKUP(E110,Participants!$A$1:$F$1449,5,FALSE)</f>
        <v>M</v>
      </c>
      <c r="I110" s="166">
        <f>+VLOOKUP(E110,Participants!$A$1:$F$1449,3,FALSE)</f>
        <v>1</v>
      </c>
      <c r="J110" s="166" t="str">
        <f>+VLOOKUP(E110,Participants!$A$1:$G$1449,7,FALSE)</f>
        <v>DEV1M</v>
      </c>
      <c r="K110" s="159">
        <f t="shared" si="2"/>
        <v>21</v>
      </c>
      <c r="L110" s="166"/>
    </row>
    <row r="111" spans="1:12" ht="17.100000000000001" customHeight="1">
      <c r="A111" s="234" t="s">
        <v>1321</v>
      </c>
      <c r="B111" s="165">
        <v>22</v>
      </c>
      <c r="C111" s="165" t="s">
        <v>1469</v>
      </c>
      <c r="D111" s="165">
        <v>6</v>
      </c>
      <c r="E111" s="165">
        <v>1171</v>
      </c>
      <c r="F111" s="166" t="str">
        <f>+VLOOKUP(E111,Participants!$A$1:$F$1449,2,FALSE)</f>
        <v>Sam Dumblosky</v>
      </c>
      <c r="G111" s="166" t="str">
        <f>+VLOOKUP(E111,Participants!$A$1:$F$1449,4,FALSE)</f>
        <v>SRT</v>
      </c>
      <c r="H111" s="166" t="str">
        <f>+VLOOKUP(E111,Participants!$A$1:$F$1449,5,FALSE)</f>
        <v>M</v>
      </c>
      <c r="I111" s="166">
        <f>+VLOOKUP(E111,Participants!$A$1:$F$1449,3,FALSE)</f>
        <v>2</v>
      </c>
      <c r="J111" s="166" t="str">
        <f>+VLOOKUP(E111,Participants!$A$1:$G$1449,7,FALSE)</f>
        <v>DEV1M</v>
      </c>
      <c r="K111" s="159">
        <f t="shared" si="2"/>
        <v>22</v>
      </c>
      <c r="L111" s="166"/>
    </row>
    <row r="112" spans="1:12" ht="17.100000000000001" customHeight="1">
      <c r="A112" s="234" t="s">
        <v>1321</v>
      </c>
      <c r="B112" s="165">
        <v>22</v>
      </c>
      <c r="C112" s="165" t="s">
        <v>1470</v>
      </c>
      <c r="D112" s="165">
        <v>7</v>
      </c>
      <c r="E112" s="165">
        <v>1167</v>
      </c>
      <c r="F112" s="166" t="str">
        <f>+VLOOKUP(E112,Participants!$A$1:$F$1449,2,FALSE)</f>
        <v>Russell Kidder</v>
      </c>
      <c r="G112" s="166" t="str">
        <f>+VLOOKUP(E112,Participants!$A$1:$F$1449,4,FALSE)</f>
        <v>SRT</v>
      </c>
      <c r="H112" s="166" t="str">
        <f>+VLOOKUP(E112,Participants!$A$1:$F$1449,5,FALSE)</f>
        <v>M</v>
      </c>
      <c r="I112" s="166">
        <f>+VLOOKUP(E112,Participants!$A$1:$F$1449,3,FALSE)</f>
        <v>1</v>
      </c>
      <c r="J112" s="166" t="str">
        <f>+VLOOKUP(E112,Participants!$A$1:$G$1449,7,FALSE)</f>
        <v>DEV1M</v>
      </c>
      <c r="K112" s="159">
        <f t="shared" si="2"/>
        <v>23</v>
      </c>
      <c r="L112" s="166"/>
    </row>
    <row r="113" spans="1:12" ht="17.100000000000001" customHeight="1">
      <c r="A113" s="234" t="s">
        <v>1321</v>
      </c>
      <c r="B113" s="165">
        <v>22</v>
      </c>
      <c r="C113" s="165" t="s">
        <v>1473</v>
      </c>
      <c r="D113" s="165">
        <v>8</v>
      </c>
      <c r="E113" s="165">
        <v>1071</v>
      </c>
      <c r="F113" s="166" t="str">
        <f>+VLOOKUP(E113,Participants!$A$1:$F$1449,2,FALSE)</f>
        <v>Mario Stiehler</v>
      </c>
      <c r="G113" s="166" t="str">
        <f>+VLOOKUP(E113,Participants!$A$1:$F$1449,4,FALSE)</f>
        <v>JFK</v>
      </c>
      <c r="H113" s="166" t="str">
        <f>+VLOOKUP(E113,Participants!$A$1:$F$1449,5,FALSE)</f>
        <v>M</v>
      </c>
      <c r="I113" s="166">
        <f>+VLOOKUP(E113,Participants!$A$1:$F$1449,3,FALSE)</f>
        <v>1</v>
      </c>
      <c r="J113" s="166" t="str">
        <f>+VLOOKUP(E113,Participants!$A$1:$G$1449,7,FALSE)</f>
        <v>DEV1M</v>
      </c>
      <c r="K113" s="159">
        <f t="shared" si="2"/>
        <v>24</v>
      </c>
      <c r="L113" s="166"/>
    </row>
    <row r="114" spans="1:12" ht="17.100000000000001" customHeight="1">
      <c r="A114" s="237" t="s">
        <v>1321</v>
      </c>
      <c r="B114" s="158">
        <v>23</v>
      </c>
      <c r="C114" s="158" t="s">
        <v>1474</v>
      </c>
      <c r="D114" s="158">
        <v>1</v>
      </c>
      <c r="E114" s="158">
        <v>551</v>
      </c>
      <c r="F114" s="159" t="str">
        <f>+VLOOKUP(E114,Participants!$A$1:$F$1449,2,FALSE)</f>
        <v>Hudson Hitchings</v>
      </c>
      <c r="G114" s="159" t="str">
        <f>+VLOOKUP(E114,Participants!$A$1:$F$1449,4,FALSE)</f>
        <v>STM</v>
      </c>
      <c r="H114" s="159" t="str">
        <f>+VLOOKUP(E114,Participants!$A$1:$F$1449,5,FALSE)</f>
        <v>M</v>
      </c>
      <c r="I114" s="159">
        <f>+VLOOKUP(E114,Participants!$A$1:$F$1449,3,FALSE)</f>
        <v>0</v>
      </c>
      <c r="J114" s="159" t="str">
        <f>+VLOOKUP(E114,Participants!$A$1:$G$1449,7,FALSE)</f>
        <v>DEV1M</v>
      </c>
      <c r="K114" s="159">
        <f t="shared" si="2"/>
        <v>25</v>
      </c>
      <c r="L114" s="159"/>
    </row>
    <row r="115" spans="1:12" ht="17.100000000000001" customHeight="1">
      <c r="A115" s="237" t="s">
        <v>1321</v>
      </c>
      <c r="B115" s="158">
        <v>23</v>
      </c>
      <c r="C115" s="158" t="s">
        <v>1476</v>
      </c>
      <c r="D115" s="158">
        <v>2</v>
      </c>
      <c r="E115" s="158">
        <v>998</v>
      </c>
      <c r="F115" s="159" t="str">
        <f>+VLOOKUP(E115,Participants!$A$1:$F$1449,2,FALSE)</f>
        <v>Wilder Sargent</v>
      </c>
      <c r="G115" s="159" t="str">
        <f>+VLOOKUP(E115,Participants!$A$1:$F$1449,4,FALSE)</f>
        <v>PHL</v>
      </c>
      <c r="H115" s="159" t="str">
        <f>+VLOOKUP(E115,Participants!$A$1:$F$1449,5,FALSE)</f>
        <v>M</v>
      </c>
      <c r="I115" s="159">
        <f>+VLOOKUP(E115,Participants!$A$1:$F$1449,3,FALSE)</f>
        <v>0</v>
      </c>
      <c r="J115" s="159" t="str">
        <f>+VLOOKUP(E115,Participants!$A$1:$G$1449,7,FALSE)</f>
        <v>DEV1M</v>
      </c>
      <c r="K115" s="159">
        <f t="shared" si="2"/>
        <v>26</v>
      </c>
      <c r="L115" s="159"/>
    </row>
    <row r="116" spans="1:12" ht="17.100000000000001" customHeight="1">
      <c r="A116" s="237" t="s">
        <v>1321</v>
      </c>
      <c r="B116" s="158">
        <v>23</v>
      </c>
      <c r="C116" s="158" t="s">
        <v>1477</v>
      </c>
      <c r="D116" s="158">
        <v>3</v>
      </c>
      <c r="E116" s="158">
        <v>1212</v>
      </c>
      <c r="F116" s="159" t="str">
        <f>+VLOOKUP(E116,Participants!$A$1:$F$1449,2,FALSE)</f>
        <v>Aidan Trettel</v>
      </c>
      <c r="G116" s="159" t="str">
        <f>+VLOOKUP(E116,Participants!$A$1:$F$1449,4,FALSE)</f>
        <v>JBS</v>
      </c>
      <c r="H116" s="159" t="str">
        <f>+VLOOKUP(E116,Participants!$A$1:$F$1449,5,FALSE)</f>
        <v>M</v>
      </c>
      <c r="I116" s="159">
        <f>+VLOOKUP(E116,Participants!$A$1:$F$1449,3,FALSE)</f>
        <v>1</v>
      </c>
      <c r="J116" s="159" t="str">
        <f>+VLOOKUP(E116,Participants!$A$1:$G$1449,7,FALSE)</f>
        <v>DEV1M</v>
      </c>
      <c r="K116" s="159">
        <f t="shared" si="2"/>
        <v>27</v>
      </c>
      <c r="L116" s="159"/>
    </row>
    <row r="117" spans="1:12" ht="17.100000000000001" customHeight="1">
      <c r="A117" s="233" t="s">
        <v>1321</v>
      </c>
      <c r="B117" s="174">
        <v>14</v>
      </c>
      <c r="C117" s="174" t="s">
        <v>1409</v>
      </c>
      <c r="D117" s="174">
        <v>4</v>
      </c>
      <c r="E117" s="174">
        <v>4</v>
      </c>
      <c r="F117" s="175" t="str">
        <f>+VLOOKUP(E117,Participants!$A$1:$F$1449,2,FALSE)</f>
        <v>Max Radzvin</v>
      </c>
      <c r="G117" s="175" t="str">
        <f>+VLOOKUP(E117,Participants!$A$1:$F$1449,4,FALSE)</f>
        <v>BFS</v>
      </c>
      <c r="H117" s="175" t="str">
        <f>+VLOOKUP(E117,Participants!$A$1:$F$1449,5,FALSE)</f>
        <v>M</v>
      </c>
      <c r="I117" s="175">
        <f>+VLOOKUP(E117,Participants!$A$1:$F$1449,3,FALSE)</f>
        <v>3</v>
      </c>
      <c r="J117" s="175" t="str">
        <f>+VLOOKUP(E117,Participants!$A$1:$G$1449,7,FALSE)</f>
        <v>DEV2M</v>
      </c>
      <c r="K117" s="176">
        <v>1</v>
      </c>
      <c r="L117" s="176"/>
    </row>
    <row r="118" spans="1:12" ht="17.100000000000001" customHeight="1">
      <c r="A118" s="233" t="s">
        <v>1321</v>
      </c>
      <c r="B118" s="174">
        <v>14</v>
      </c>
      <c r="C118" s="174" t="s">
        <v>1410</v>
      </c>
      <c r="D118" s="174">
        <v>5</v>
      </c>
      <c r="E118" s="174">
        <v>112</v>
      </c>
      <c r="F118" s="175" t="str">
        <f>+VLOOKUP(E118,Participants!$A$1:$F$1449,2,FALSE)</f>
        <v>Frankie Igrec</v>
      </c>
      <c r="G118" s="175" t="str">
        <f>+VLOOKUP(E118,Participants!$A$1:$F$1449,4,FALSE)</f>
        <v>JAM</v>
      </c>
      <c r="H118" s="175" t="str">
        <f>+VLOOKUP(E118,Participants!$A$1:$F$1449,5,FALSE)</f>
        <v>M</v>
      </c>
      <c r="I118" s="175">
        <f>+VLOOKUP(E118,Participants!$A$1:$F$1449,3,FALSE)</f>
        <v>4</v>
      </c>
      <c r="J118" s="175" t="str">
        <f>+VLOOKUP(E118,Participants!$A$1:$G$1449,7,FALSE)</f>
        <v>DEV2M</v>
      </c>
      <c r="K118" s="176">
        <f>K117+1</f>
        <v>2</v>
      </c>
      <c r="L118" s="176"/>
    </row>
    <row r="119" spans="1:12" ht="17.100000000000001" customHeight="1">
      <c r="A119" s="233" t="s">
        <v>1321</v>
      </c>
      <c r="B119" s="174">
        <v>14</v>
      </c>
      <c r="C119" s="174" t="s">
        <v>1411</v>
      </c>
      <c r="D119" s="174">
        <v>6</v>
      </c>
      <c r="E119" s="174">
        <v>425</v>
      </c>
      <c r="F119" s="175" t="str">
        <f>+VLOOKUP(E119,Participants!$A$1:$F$1449,2,FALSE)</f>
        <v>Colton Ginsburg</v>
      </c>
      <c r="G119" s="175" t="str">
        <f>+VLOOKUP(E119,Participants!$A$1:$F$1449,4,FALSE)</f>
        <v>STL</v>
      </c>
      <c r="H119" s="175" t="str">
        <f>+VLOOKUP(E119,Participants!$A$1:$F$1449,5,FALSE)</f>
        <v>M</v>
      </c>
      <c r="I119" s="175">
        <f>+VLOOKUP(E119,Participants!$A$1:$F$1449,3,FALSE)</f>
        <v>3</v>
      </c>
      <c r="J119" s="175" t="str">
        <f>+VLOOKUP(E119,Participants!$A$1:$G$1449,7,FALSE)</f>
        <v>DEV2M</v>
      </c>
      <c r="K119" s="176">
        <f t="shared" ref="K119:K156" si="3">K118+1</f>
        <v>3</v>
      </c>
      <c r="L119" s="176"/>
    </row>
    <row r="120" spans="1:12" ht="17.100000000000001" customHeight="1">
      <c r="A120" s="238" t="s">
        <v>1321</v>
      </c>
      <c r="B120" s="181">
        <v>15</v>
      </c>
      <c r="C120" s="181" t="s">
        <v>1412</v>
      </c>
      <c r="D120" s="181">
        <v>7</v>
      </c>
      <c r="E120" s="181">
        <v>1168</v>
      </c>
      <c r="F120" s="182" t="str">
        <f>+VLOOKUP(E120,Participants!$A$1:$F$1449,2,FALSE)</f>
        <v>Ryan Niedermeyer</v>
      </c>
      <c r="G120" s="182" t="str">
        <f>+VLOOKUP(E120,Participants!$A$1:$F$1449,4,FALSE)</f>
        <v>SRT</v>
      </c>
      <c r="H120" s="182" t="str">
        <f>+VLOOKUP(E120,Participants!$A$1:$F$1449,5,FALSE)</f>
        <v>M</v>
      </c>
      <c r="I120" s="182">
        <f>+VLOOKUP(E120,Participants!$A$1:$F$1449,3,FALSE)</f>
        <v>4</v>
      </c>
      <c r="J120" s="182" t="str">
        <f>+VLOOKUP(E120,Participants!$A$1:$G$1449,7,FALSE)</f>
        <v>DEV2M</v>
      </c>
      <c r="K120" s="176">
        <f t="shared" si="3"/>
        <v>4</v>
      </c>
      <c r="L120" s="183"/>
    </row>
    <row r="121" spans="1:12" ht="17.100000000000001" customHeight="1">
      <c r="A121" s="238" t="s">
        <v>1321</v>
      </c>
      <c r="B121" s="181">
        <v>15</v>
      </c>
      <c r="C121" s="181" t="s">
        <v>1413</v>
      </c>
      <c r="D121" s="181">
        <v>3</v>
      </c>
      <c r="E121" s="181">
        <v>98</v>
      </c>
      <c r="F121" s="182" t="str">
        <f>+VLOOKUP(E121,Participants!$A$1:$F$1449,2,FALSE)</f>
        <v>Henrik Wright</v>
      </c>
      <c r="G121" s="182" t="str">
        <f>+VLOOKUP(E121,Participants!$A$1:$F$1449,4,FALSE)</f>
        <v>JAM</v>
      </c>
      <c r="H121" s="182" t="str">
        <f>+VLOOKUP(E121,Participants!$A$1:$F$1449,5,FALSE)</f>
        <v>M</v>
      </c>
      <c r="I121" s="182">
        <f>+VLOOKUP(E121,Participants!$A$1:$F$1449,3,FALSE)</f>
        <v>4</v>
      </c>
      <c r="J121" s="182" t="str">
        <f>+VLOOKUP(E121,Participants!$A$1:$G$1449,7,FALSE)</f>
        <v>DEV2M</v>
      </c>
      <c r="K121" s="176">
        <f t="shared" si="3"/>
        <v>5</v>
      </c>
      <c r="L121" s="183"/>
    </row>
    <row r="122" spans="1:12" ht="17.100000000000001" customHeight="1">
      <c r="A122" s="238" t="s">
        <v>1321</v>
      </c>
      <c r="B122" s="181">
        <v>15</v>
      </c>
      <c r="C122" s="181" t="s">
        <v>1414</v>
      </c>
      <c r="D122" s="181">
        <v>2</v>
      </c>
      <c r="E122" s="181">
        <v>208</v>
      </c>
      <c r="F122" s="182" t="str">
        <f>+VLOOKUP(E122,Participants!$A$1:$F$1449,2,FALSE)</f>
        <v>Jacob Wienand</v>
      </c>
      <c r="G122" s="182" t="str">
        <f>+VLOOKUP(E122,Participants!$A$1:$F$1449,4,FALSE)</f>
        <v>CDT</v>
      </c>
      <c r="H122" s="182" t="str">
        <f>+VLOOKUP(E122,Participants!$A$1:$F$1449,5,FALSE)</f>
        <v>M</v>
      </c>
      <c r="I122" s="182">
        <f>+VLOOKUP(E122,Participants!$A$1:$F$1449,3,FALSE)</f>
        <v>3</v>
      </c>
      <c r="J122" s="182" t="str">
        <f>+VLOOKUP(E122,Participants!$A$1:$G$1449,7,FALSE)</f>
        <v>DEV2M</v>
      </c>
      <c r="K122" s="176">
        <f t="shared" si="3"/>
        <v>6</v>
      </c>
      <c r="L122" s="183"/>
    </row>
    <row r="123" spans="1:12" ht="17.100000000000001" customHeight="1">
      <c r="A123" s="233" t="s">
        <v>1321</v>
      </c>
      <c r="B123" s="174">
        <v>14</v>
      </c>
      <c r="C123" s="174" t="s">
        <v>1415</v>
      </c>
      <c r="D123" s="174">
        <v>1</v>
      </c>
      <c r="E123" s="174">
        <v>707</v>
      </c>
      <c r="F123" s="175" t="str">
        <f>+VLOOKUP(E123,Participants!$A$1:$F$1449,2,FALSE)</f>
        <v>Andre Kolocouris</v>
      </c>
      <c r="G123" s="175" t="str">
        <f>+VLOOKUP(E123,Participants!$A$1:$F$1449,4,FALSE)</f>
        <v>HTS</v>
      </c>
      <c r="H123" s="175" t="str">
        <f>+VLOOKUP(E123,Participants!$A$1:$F$1449,5,FALSE)</f>
        <v>M</v>
      </c>
      <c r="I123" s="175">
        <f>+VLOOKUP(E123,Participants!$A$1:$F$1449,3,FALSE)</f>
        <v>3</v>
      </c>
      <c r="J123" s="175" t="str">
        <f>+VLOOKUP(E123,Participants!$A$1:$G$1449,7,FALSE)</f>
        <v>DEV2M</v>
      </c>
      <c r="K123" s="176">
        <f t="shared" si="3"/>
        <v>7</v>
      </c>
      <c r="L123" s="176"/>
    </row>
    <row r="124" spans="1:12" ht="17.100000000000001" customHeight="1">
      <c r="A124" s="233" t="s">
        <v>1321</v>
      </c>
      <c r="B124" s="174">
        <v>14</v>
      </c>
      <c r="C124" s="174" t="s">
        <v>1416</v>
      </c>
      <c r="D124" s="174">
        <v>3</v>
      </c>
      <c r="E124" s="174">
        <v>991</v>
      </c>
      <c r="F124" s="175" t="str">
        <f>+VLOOKUP(E124,Participants!$A$1:$F$1449,2,FALSE)</f>
        <v>Jacob Boehm</v>
      </c>
      <c r="G124" s="175" t="str">
        <f>+VLOOKUP(E124,Participants!$A$1:$F$1449,4,FALSE)</f>
        <v>PHL</v>
      </c>
      <c r="H124" s="175" t="str">
        <f>+VLOOKUP(E124,Participants!$A$1:$F$1449,5,FALSE)</f>
        <v>M</v>
      </c>
      <c r="I124" s="175">
        <f>+VLOOKUP(E124,Participants!$A$1:$F$1449,3,FALSE)</f>
        <v>4</v>
      </c>
      <c r="J124" s="175" t="str">
        <f>+VLOOKUP(E124,Participants!$A$1:$G$1449,7,FALSE)</f>
        <v>DEV2M</v>
      </c>
      <c r="K124" s="176">
        <f t="shared" si="3"/>
        <v>8</v>
      </c>
      <c r="L124" s="176"/>
    </row>
    <row r="125" spans="1:12" ht="17.100000000000001" customHeight="1">
      <c r="A125" s="237" t="s">
        <v>1321</v>
      </c>
      <c r="B125" s="158">
        <v>15</v>
      </c>
      <c r="C125" s="158" t="s">
        <v>1417</v>
      </c>
      <c r="D125" s="158">
        <v>4</v>
      </c>
      <c r="E125" s="158">
        <v>445</v>
      </c>
      <c r="F125" s="159" t="str">
        <f>+VLOOKUP(E125,Participants!$A$1:$F$1449,2,FALSE)</f>
        <v>Ronan Sipe</v>
      </c>
      <c r="G125" s="159" t="str">
        <f>+VLOOKUP(E125,Participants!$A$1:$F$1449,4,FALSE)</f>
        <v>STL</v>
      </c>
      <c r="H125" s="159" t="str">
        <f>+VLOOKUP(E125,Participants!$A$1:$F$1449,5,FALSE)</f>
        <v>M</v>
      </c>
      <c r="I125" s="159">
        <f>+VLOOKUP(E125,Participants!$A$1:$F$1449,3,FALSE)</f>
        <v>3</v>
      </c>
      <c r="J125" s="159" t="str">
        <f>+VLOOKUP(E125,Participants!$A$1:$G$1449,7,FALSE)</f>
        <v>DEV2M</v>
      </c>
      <c r="K125" s="176">
        <f t="shared" si="3"/>
        <v>9</v>
      </c>
      <c r="L125" s="160"/>
    </row>
    <row r="126" spans="1:12" ht="17.100000000000001" customHeight="1">
      <c r="A126" s="234" t="s">
        <v>1321</v>
      </c>
      <c r="B126" s="165">
        <v>14</v>
      </c>
      <c r="C126" s="165" t="s">
        <v>1418</v>
      </c>
      <c r="D126" s="165">
        <v>2</v>
      </c>
      <c r="E126" s="165">
        <v>5</v>
      </c>
      <c r="F126" s="166" t="str">
        <f>+VLOOKUP(E126,Participants!$A$1:$F$1449,2,FALSE)</f>
        <v>Nicholas Schindler</v>
      </c>
      <c r="G126" s="166" t="str">
        <f>+VLOOKUP(E126,Participants!$A$1:$F$1449,4,FALSE)</f>
        <v>BFS</v>
      </c>
      <c r="H126" s="166" t="str">
        <f>+VLOOKUP(E126,Participants!$A$1:$F$1449,5,FALSE)</f>
        <v>M</v>
      </c>
      <c r="I126" s="166">
        <f>+VLOOKUP(E126,Participants!$A$1:$F$1449,3,FALSE)</f>
        <v>3</v>
      </c>
      <c r="J126" s="166" t="str">
        <f>+VLOOKUP(E126,Participants!$A$1:$G$1449,7,FALSE)</f>
        <v>DEV2M</v>
      </c>
      <c r="K126" s="176">
        <f t="shared" si="3"/>
        <v>10</v>
      </c>
      <c r="L126" s="169"/>
    </row>
    <row r="127" spans="1:12" ht="17.100000000000001" customHeight="1">
      <c r="A127" s="234" t="s">
        <v>1321</v>
      </c>
      <c r="B127" s="165">
        <v>16</v>
      </c>
      <c r="C127" s="165" t="s">
        <v>1419</v>
      </c>
      <c r="D127" s="165">
        <v>2</v>
      </c>
      <c r="E127" s="165">
        <v>423</v>
      </c>
      <c r="F127" s="166" t="str">
        <f>+VLOOKUP(E127,Participants!$A$1:$F$1449,2,FALSE)</f>
        <v>Caius Belldina</v>
      </c>
      <c r="G127" s="166" t="str">
        <f>+VLOOKUP(E127,Participants!$A$1:$F$1449,4,FALSE)</f>
        <v>STL</v>
      </c>
      <c r="H127" s="166" t="str">
        <f>+VLOOKUP(E127,Participants!$A$1:$F$1449,5,FALSE)</f>
        <v>M</v>
      </c>
      <c r="I127" s="166">
        <f>+VLOOKUP(E127,Participants!$A$1:$F$1449,3,FALSE)</f>
        <v>3</v>
      </c>
      <c r="J127" s="166" t="str">
        <f>+VLOOKUP(E127,Participants!$A$1:$G$1449,7,FALSE)</f>
        <v>DEV2M</v>
      </c>
      <c r="K127" s="176">
        <f t="shared" si="3"/>
        <v>11</v>
      </c>
      <c r="L127" s="169"/>
    </row>
    <row r="128" spans="1:12" ht="17.100000000000001" customHeight="1">
      <c r="A128" s="234" t="s">
        <v>1321</v>
      </c>
      <c r="B128" s="165">
        <v>16</v>
      </c>
      <c r="C128" s="165" t="s">
        <v>1420</v>
      </c>
      <c r="D128" s="165">
        <v>3</v>
      </c>
      <c r="E128" s="165">
        <v>1217</v>
      </c>
      <c r="F128" s="166" t="str">
        <f>+VLOOKUP(E128,Participants!$A$1:$F$1449,2,FALSE)</f>
        <v>Gavin Galket</v>
      </c>
      <c r="G128" s="166" t="str">
        <f>+VLOOKUP(E128,Participants!$A$1:$F$1449,4,FALSE)</f>
        <v>JBS</v>
      </c>
      <c r="H128" s="166" t="str">
        <f>+VLOOKUP(E128,Participants!$A$1:$F$1449,5,FALSE)</f>
        <v>M</v>
      </c>
      <c r="I128" s="166">
        <f>+VLOOKUP(E128,Participants!$A$1:$F$1449,3,FALSE)</f>
        <v>4</v>
      </c>
      <c r="J128" s="166" t="str">
        <f>+VLOOKUP(E128,Participants!$A$1:$G$1449,7,FALSE)</f>
        <v>DEV2M</v>
      </c>
      <c r="K128" s="176">
        <f t="shared" si="3"/>
        <v>12</v>
      </c>
      <c r="L128" s="166"/>
    </row>
    <row r="129" spans="1:12" ht="17.100000000000001" customHeight="1">
      <c r="A129" s="237" t="s">
        <v>1321</v>
      </c>
      <c r="B129" s="158">
        <v>15</v>
      </c>
      <c r="C129" s="158" t="s">
        <v>1421</v>
      </c>
      <c r="D129" s="158">
        <v>5</v>
      </c>
      <c r="E129" s="158">
        <v>1261</v>
      </c>
      <c r="F129" s="159" t="str">
        <f>+VLOOKUP(E129,Participants!$A$1:$F$1449,2,FALSE)</f>
        <v>Pierro, Michael</v>
      </c>
      <c r="G129" s="159" t="str">
        <f>+VLOOKUP(E129,Participants!$A$1:$F$1449,4,FALSE)</f>
        <v>GRE</v>
      </c>
      <c r="H129" s="159" t="str">
        <f>+VLOOKUP(E129,Participants!$A$1:$F$1449,5,FALSE)</f>
        <v>M</v>
      </c>
      <c r="I129" s="159">
        <f>+VLOOKUP(E129,Participants!$A$1:$F$1449,3,FALSE)</f>
        <v>3</v>
      </c>
      <c r="J129" s="159" t="str">
        <f>+VLOOKUP(E129,Participants!$A$1:$G$1449,7,FALSE)</f>
        <v>DEV2M</v>
      </c>
      <c r="K129" s="176">
        <f t="shared" si="3"/>
        <v>13</v>
      </c>
      <c r="L129" s="159"/>
    </row>
    <row r="130" spans="1:12" ht="17.100000000000001" customHeight="1">
      <c r="A130" s="237" t="s">
        <v>1321</v>
      </c>
      <c r="B130" s="158">
        <v>17</v>
      </c>
      <c r="C130" s="158" t="s">
        <v>1422</v>
      </c>
      <c r="D130" s="158">
        <v>8</v>
      </c>
      <c r="E130" s="158">
        <v>539</v>
      </c>
      <c r="F130" s="159" t="str">
        <f>+VLOOKUP(E130,Participants!$A$1:$F$1449,2,FALSE)</f>
        <v>Alexander Fellin</v>
      </c>
      <c r="G130" s="159" t="str">
        <f>+VLOOKUP(E130,Participants!$A$1:$F$1449,4,FALSE)</f>
        <v>STM</v>
      </c>
      <c r="H130" s="159" t="str">
        <f>+VLOOKUP(E130,Participants!$A$1:$F$1449,5,FALSE)</f>
        <v>M</v>
      </c>
      <c r="I130" s="159">
        <f>+VLOOKUP(E130,Participants!$A$1:$F$1449,3,FALSE)</f>
        <v>3</v>
      </c>
      <c r="J130" s="159" t="str">
        <f>+VLOOKUP(E130,Participants!$A$1:$G$1449,7,FALSE)</f>
        <v>DEV2M</v>
      </c>
      <c r="K130" s="176">
        <f t="shared" si="3"/>
        <v>14</v>
      </c>
      <c r="L130" s="159"/>
    </row>
    <row r="131" spans="1:12" ht="17.100000000000001" customHeight="1">
      <c r="A131" s="237" t="s">
        <v>1321</v>
      </c>
      <c r="B131" s="158">
        <v>17</v>
      </c>
      <c r="C131" s="158" t="s">
        <v>1423</v>
      </c>
      <c r="D131" s="158">
        <v>7</v>
      </c>
      <c r="E131" s="158">
        <v>175</v>
      </c>
      <c r="F131" s="159" t="str">
        <f>+VLOOKUP(E131,Participants!$A$1:$F$1449,2,FALSE)</f>
        <v xml:space="preserve">Liam Jones </v>
      </c>
      <c r="G131" s="159" t="str">
        <f>+VLOOKUP(E131,Participants!$A$1:$F$1449,4,FALSE)</f>
        <v>PHA</v>
      </c>
      <c r="H131" s="159" t="str">
        <f>+VLOOKUP(E131,Participants!$A$1:$F$1449,5,FALSE)</f>
        <v>M</v>
      </c>
      <c r="I131" s="159">
        <f>+VLOOKUP(E131,Participants!$A$1:$F$1449,3,FALSE)</f>
        <v>3</v>
      </c>
      <c r="J131" s="159" t="str">
        <f>+VLOOKUP(E131,Participants!$A$1:$G$1449,7,FALSE)</f>
        <v>DEV2M</v>
      </c>
      <c r="K131" s="176">
        <f t="shared" si="3"/>
        <v>15</v>
      </c>
      <c r="L131" s="159"/>
    </row>
    <row r="132" spans="1:12" ht="17.100000000000001" customHeight="1">
      <c r="A132" s="234" t="s">
        <v>1321</v>
      </c>
      <c r="B132" s="165">
        <v>14</v>
      </c>
      <c r="C132" s="165" t="s">
        <v>1424</v>
      </c>
      <c r="D132" s="165">
        <v>7</v>
      </c>
      <c r="E132" s="165">
        <v>347</v>
      </c>
      <c r="F132" s="166" t="str">
        <f>+VLOOKUP(E132,Participants!$A$1:$F$1449,2,FALSE)</f>
        <v>Mateo Saspe</v>
      </c>
      <c r="G132" s="166" t="str">
        <f>+VLOOKUP(E132,Participants!$A$1:$F$1449,4,FALSE)</f>
        <v>BCS</v>
      </c>
      <c r="H132" s="166" t="str">
        <f>+VLOOKUP(E132,Participants!$A$1:$F$1449,5,FALSE)</f>
        <v>M</v>
      </c>
      <c r="I132" s="166">
        <f>+VLOOKUP(E132,Participants!$A$1:$F$1449,3,FALSE)</f>
        <v>4</v>
      </c>
      <c r="J132" s="166" t="str">
        <f>+VLOOKUP(E132,Participants!$A$1:$G$1449,7,FALSE)</f>
        <v>DEV2M</v>
      </c>
      <c r="K132" s="176">
        <f t="shared" si="3"/>
        <v>16</v>
      </c>
      <c r="L132" s="166"/>
    </row>
    <row r="133" spans="1:12" ht="17.100000000000001" customHeight="1">
      <c r="A133" s="237" t="s">
        <v>1321</v>
      </c>
      <c r="B133" s="158">
        <v>15</v>
      </c>
      <c r="C133" s="158" t="s">
        <v>1425</v>
      </c>
      <c r="D133" s="158">
        <v>1</v>
      </c>
      <c r="E133" s="158">
        <v>713</v>
      </c>
      <c r="F133" s="159" t="str">
        <f>+VLOOKUP(E133,Participants!$A$1:$F$1449,2,FALSE)</f>
        <v>Wyatt Walsh</v>
      </c>
      <c r="G133" s="159" t="str">
        <f>+VLOOKUP(E133,Participants!$A$1:$F$1449,4,FALSE)</f>
        <v>HTS</v>
      </c>
      <c r="H133" s="159" t="str">
        <f>+VLOOKUP(E133,Participants!$A$1:$F$1449,5,FALSE)</f>
        <v>M</v>
      </c>
      <c r="I133" s="159">
        <f>+VLOOKUP(E133,Participants!$A$1:$F$1449,3,FALSE)</f>
        <v>3</v>
      </c>
      <c r="J133" s="159" t="str">
        <f>+VLOOKUP(E133,Participants!$A$1:$G$1449,7,FALSE)</f>
        <v>DEV2M</v>
      </c>
      <c r="K133" s="176">
        <f t="shared" si="3"/>
        <v>17</v>
      </c>
      <c r="L133" s="159"/>
    </row>
    <row r="134" spans="1:12" ht="17.100000000000001" customHeight="1">
      <c r="A134" s="237" t="s">
        <v>1321</v>
      </c>
      <c r="B134" s="158">
        <v>15</v>
      </c>
      <c r="C134" s="158" t="s">
        <v>1427</v>
      </c>
      <c r="D134" s="158">
        <v>6</v>
      </c>
      <c r="E134" s="158">
        <v>97</v>
      </c>
      <c r="F134" s="159" t="str">
        <f>+VLOOKUP(E134,Participants!$A$1:$F$1449,2,FALSE)</f>
        <v>Grant Griesacker</v>
      </c>
      <c r="G134" s="159" t="str">
        <f>+VLOOKUP(E134,Participants!$A$1:$F$1449,4,FALSE)</f>
        <v>JAM</v>
      </c>
      <c r="H134" s="159" t="str">
        <f>+VLOOKUP(E134,Participants!$A$1:$F$1449,5,FALSE)</f>
        <v>M</v>
      </c>
      <c r="I134" s="159">
        <f>+VLOOKUP(E134,Participants!$A$1:$F$1449,3,FALSE)</f>
        <v>4</v>
      </c>
      <c r="J134" s="159" t="str">
        <f>+VLOOKUP(E134,Participants!$A$1:$G$1449,7,FALSE)</f>
        <v>DEV2M</v>
      </c>
      <c r="K134" s="176">
        <f t="shared" si="3"/>
        <v>18</v>
      </c>
      <c r="L134" s="159"/>
    </row>
    <row r="135" spans="1:12" ht="17.100000000000001" customHeight="1">
      <c r="A135" s="234" t="s">
        <v>1321</v>
      </c>
      <c r="B135" s="165">
        <v>16</v>
      </c>
      <c r="C135" s="165" t="s">
        <v>1428</v>
      </c>
      <c r="D135" s="165">
        <v>4</v>
      </c>
      <c r="E135" s="165">
        <v>6</v>
      </c>
      <c r="F135" s="166" t="str">
        <f>+VLOOKUP(E135,Participants!$A$1:$F$1449,2,FALSE)</f>
        <v>Rylan Greene</v>
      </c>
      <c r="G135" s="166" t="str">
        <f>+VLOOKUP(E135,Participants!$A$1:$F$1449,4,FALSE)</f>
        <v>BFS</v>
      </c>
      <c r="H135" s="166" t="str">
        <f>+VLOOKUP(E135,Participants!$A$1:$F$1449,5,FALSE)</f>
        <v>M</v>
      </c>
      <c r="I135" s="166">
        <f>+VLOOKUP(E135,Participants!$A$1:$F$1449,3,FALSE)</f>
        <v>3</v>
      </c>
      <c r="J135" s="166" t="str">
        <f>+VLOOKUP(E135,Participants!$A$1:$G$1449,7,FALSE)</f>
        <v>DEV2M</v>
      </c>
      <c r="K135" s="176">
        <f t="shared" si="3"/>
        <v>19</v>
      </c>
      <c r="L135" s="166"/>
    </row>
    <row r="136" spans="1:12" ht="17.100000000000001" customHeight="1">
      <c r="A136" s="237" t="s">
        <v>1321</v>
      </c>
      <c r="B136" s="158">
        <v>19</v>
      </c>
      <c r="C136" s="158" t="s">
        <v>1430</v>
      </c>
      <c r="D136" s="158">
        <v>7</v>
      </c>
      <c r="E136" s="158">
        <v>345</v>
      </c>
      <c r="F136" s="159" t="str">
        <f>+VLOOKUP(E136,Participants!$A$1:$F$1449,2,FALSE)</f>
        <v>Brendan Eicher</v>
      </c>
      <c r="G136" s="159" t="str">
        <f>+VLOOKUP(E136,Participants!$A$1:$F$1449,4,FALSE)</f>
        <v>BCS</v>
      </c>
      <c r="H136" s="159" t="str">
        <f>+VLOOKUP(E136,Participants!$A$1:$F$1449,5,FALSE)</f>
        <v>M</v>
      </c>
      <c r="I136" s="159">
        <f>+VLOOKUP(E136,Participants!$A$1:$F$1449,3,FALSE)</f>
        <v>4</v>
      </c>
      <c r="J136" s="159" t="str">
        <f>+VLOOKUP(E136,Participants!$A$1:$G$1449,7,FALSE)</f>
        <v>DEV2M</v>
      </c>
      <c r="K136" s="176">
        <f t="shared" si="3"/>
        <v>20</v>
      </c>
      <c r="L136" s="159"/>
    </row>
    <row r="137" spans="1:12" ht="17.100000000000001" customHeight="1">
      <c r="A137" s="234" t="s">
        <v>1321</v>
      </c>
      <c r="B137" s="165">
        <v>16</v>
      </c>
      <c r="C137" s="165" t="s">
        <v>1431</v>
      </c>
      <c r="D137" s="165">
        <v>1</v>
      </c>
      <c r="E137" s="165">
        <v>12</v>
      </c>
      <c r="F137" s="166" t="str">
        <f>+VLOOKUP(E137,Participants!$A$1:$F$1449,2,FALSE)</f>
        <v>Tyler McCosby</v>
      </c>
      <c r="G137" s="166" t="str">
        <f>+VLOOKUP(E137,Participants!$A$1:$F$1449,4,FALSE)</f>
        <v>BFS</v>
      </c>
      <c r="H137" s="166" t="str">
        <f>+VLOOKUP(E137,Participants!$A$1:$F$1449,5,FALSE)</f>
        <v>M</v>
      </c>
      <c r="I137" s="166">
        <f>+VLOOKUP(E137,Participants!$A$1:$F$1449,3,FALSE)</f>
        <v>4</v>
      </c>
      <c r="J137" s="166" t="str">
        <f>+VLOOKUP(E137,Participants!$A$1:$G$1449,7,FALSE)</f>
        <v>DEV2M</v>
      </c>
      <c r="K137" s="176">
        <f t="shared" si="3"/>
        <v>21</v>
      </c>
      <c r="L137" s="166"/>
    </row>
    <row r="138" spans="1:12" ht="17.100000000000001" customHeight="1">
      <c r="A138" s="234" t="s">
        <v>1321</v>
      </c>
      <c r="B138" s="165">
        <v>18</v>
      </c>
      <c r="C138" s="165" t="s">
        <v>1434</v>
      </c>
      <c r="D138" s="165">
        <v>5</v>
      </c>
      <c r="E138" s="165">
        <v>553</v>
      </c>
      <c r="F138" s="166" t="str">
        <f>+VLOOKUP(E138,Participants!$A$1:$F$1449,2,FALSE)</f>
        <v>John Pensock</v>
      </c>
      <c r="G138" s="166" t="str">
        <f>+VLOOKUP(E138,Participants!$A$1:$F$1449,4,FALSE)</f>
        <v>STM</v>
      </c>
      <c r="H138" s="166" t="str">
        <f>+VLOOKUP(E138,Participants!$A$1:$F$1449,5,FALSE)</f>
        <v>M</v>
      </c>
      <c r="I138" s="166">
        <f>+VLOOKUP(E138,Participants!$A$1:$F$1449,3,FALSE)</f>
        <v>3</v>
      </c>
      <c r="J138" s="166" t="str">
        <f>+VLOOKUP(E138,Participants!$A$1:$G$1449,7,FALSE)</f>
        <v>DEV2M</v>
      </c>
      <c r="K138" s="176">
        <f t="shared" si="3"/>
        <v>22</v>
      </c>
      <c r="L138" s="166"/>
    </row>
    <row r="139" spans="1:12" ht="17.100000000000001" customHeight="1">
      <c r="A139" s="237" t="s">
        <v>1321</v>
      </c>
      <c r="B139" s="158">
        <v>19</v>
      </c>
      <c r="C139" s="158" t="s">
        <v>1435</v>
      </c>
      <c r="D139" s="158">
        <v>4</v>
      </c>
      <c r="E139" s="158">
        <v>781</v>
      </c>
      <c r="F139" s="159" t="str">
        <f>+VLOOKUP(E139,Participants!$A$1:$F$1449,2,FALSE)</f>
        <v>Caleb Betlow</v>
      </c>
      <c r="G139" s="159" t="str">
        <f>+VLOOKUP(E139,Participants!$A$1:$F$1449,4,FALSE)</f>
        <v>ANN</v>
      </c>
      <c r="H139" s="159" t="str">
        <f>+VLOOKUP(E139,Participants!$A$1:$F$1449,5,FALSE)</f>
        <v>M</v>
      </c>
      <c r="I139" s="159">
        <f>+VLOOKUP(E139,Participants!$A$1:$F$1449,3,FALSE)</f>
        <v>4</v>
      </c>
      <c r="J139" s="159" t="str">
        <f>+VLOOKUP(E139,Participants!$A$1:$G$1449,7,FALSE)</f>
        <v>DEV2M</v>
      </c>
      <c r="K139" s="176">
        <f t="shared" si="3"/>
        <v>23</v>
      </c>
      <c r="L139" s="159"/>
    </row>
    <row r="140" spans="1:12" ht="17.100000000000001" customHeight="1">
      <c r="A140" s="237" t="s">
        <v>1321</v>
      </c>
      <c r="B140" s="158">
        <v>19</v>
      </c>
      <c r="C140" s="158" t="s">
        <v>1436</v>
      </c>
      <c r="D140" s="158">
        <v>6</v>
      </c>
      <c r="E140" s="158">
        <v>437</v>
      </c>
      <c r="F140" s="159" t="str">
        <f>+VLOOKUP(E140,Participants!$A$1:$F$1449,2,FALSE)</f>
        <v>Liam Wilson</v>
      </c>
      <c r="G140" s="159" t="str">
        <f>+VLOOKUP(E140,Participants!$A$1:$F$1449,4,FALSE)</f>
        <v>STL</v>
      </c>
      <c r="H140" s="159" t="str">
        <f>+VLOOKUP(E140,Participants!$A$1:$F$1449,5,FALSE)</f>
        <v>M</v>
      </c>
      <c r="I140" s="159">
        <f>+VLOOKUP(E140,Participants!$A$1:$F$1449,3,FALSE)</f>
        <v>4</v>
      </c>
      <c r="J140" s="159" t="str">
        <f>+VLOOKUP(E140,Participants!$A$1:$G$1449,7,FALSE)</f>
        <v>DEV2M</v>
      </c>
      <c r="K140" s="176">
        <f t="shared" si="3"/>
        <v>24</v>
      </c>
      <c r="L140" s="159"/>
    </row>
    <row r="141" spans="1:12" ht="17.100000000000001" customHeight="1">
      <c r="A141" s="234" t="s">
        <v>1321</v>
      </c>
      <c r="B141" s="165">
        <v>18</v>
      </c>
      <c r="C141" s="165" t="s">
        <v>1438</v>
      </c>
      <c r="D141" s="165">
        <v>4</v>
      </c>
      <c r="E141" s="165">
        <v>736</v>
      </c>
      <c r="F141" s="166" t="str">
        <f>+VLOOKUP(E141,Participants!$A$1:$F$1449,2,FALSE)</f>
        <v>Marco Buzzard</v>
      </c>
      <c r="G141" s="166" t="str">
        <f>+VLOOKUP(E141,Participants!$A$1:$F$1449,4,FALSE)</f>
        <v>HTS</v>
      </c>
      <c r="H141" s="166" t="str">
        <f>+VLOOKUP(E141,Participants!$A$1:$F$1449,5,FALSE)</f>
        <v>M</v>
      </c>
      <c r="I141" s="166">
        <f>+VLOOKUP(E141,Participants!$A$1:$F$1449,3,FALSE)</f>
        <v>4</v>
      </c>
      <c r="J141" s="166" t="str">
        <f>+VLOOKUP(E141,Participants!$A$1:$G$1449,7,FALSE)</f>
        <v>DEV2M</v>
      </c>
      <c r="K141" s="176">
        <f t="shared" si="3"/>
        <v>25</v>
      </c>
      <c r="L141" s="166"/>
    </row>
    <row r="142" spans="1:12" ht="17.100000000000001" customHeight="1">
      <c r="A142" s="237" t="s">
        <v>1321</v>
      </c>
      <c r="B142" s="158">
        <v>19</v>
      </c>
      <c r="C142" s="158" t="s">
        <v>1441</v>
      </c>
      <c r="D142" s="158">
        <v>8</v>
      </c>
      <c r="E142" s="158">
        <v>802</v>
      </c>
      <c r="F142" s="159" t="str">
        <f>+VLOOKUP(E142,Participants!$A$1:$F$1449,2,FALSE)</f>
        <v>Carter Cizauskas</v>
      </c>
      <c r="G142" s="159" t="str">
        <f>+VLOOKUP(E142,Participants!$A$1:$F$1449,4,FALSE)</f>
        <v>GAB</v>
      </c>
      <c r="H142" s="159" t="str">
        <f>+VLOOKUP(E142,Participants!$A$1:$F$1449,5,FALSE)</f>
        <v>M</v>
      </c>
      <c r="I142" s="159">
        <f>+VLOOKUP(E142,Participants!$A$1:$F$1449,3,FALSE)</f>
        <v>3</v>
      </c>
      <c r="J142" s="159" t="str">
        <f>+VLOOKUP(E142,Participants!$A$1:$G$1449,7,FALSE)</f>
        <v>DEV2M</v>
      </c>
      <c r="K142" s="176">
        <f t="shared" si="3"/>
        <v>26</v>
      </c>
      <c r="L142" s="159"/>
    </row>
    <row r="143" spans="1:12" ht="17.100000000000001" customHeight="1">
      <c r="A143" s="234" t="s">
        <v>1321</v>
      </c>
      <c r="B143" s="165">
        <v>18</v>
      </c>
      <c r="C143" s="165" t="s">
        <v>1442</v>
      </c>
      <c r="D143" s="165">
        <v>1</v>
      </c>
      <c r="E143" s="165">
        <v>1070</v>
      </c>
      <c r="F143" s="166" t="str">
        <f>+VLOOKUP(E143,Participants!$A$1:$F$1449,2,FALSE)</f>
        <v>JJ Bieranowsji</v>
      </c>
      <c r="G143" s="166" t="str">
        <f>+VLOOKUP(E143,Participants!$A$1:$F$1449,4,FALSE)</f>
        <v>JFK</v>
      </c>
      <c r="H143" s="166" t="str">
        <f>+VLOOKUP(E143,Participants!$A$1:$F$1449,5,FALSE)</f>
        <v>M</v>
      </c>
      <c r="I143" s="166">
        <f>+VLOOKUP(E143,Participants!$A$1:$F$1449,3,FALSE)</f>
        <v>4</v>
      </c>
      <c r="J143" s="166" t="str">
        <f>+VLOOKUP(E143,Participants!$A$1:$G$1449,7,FALSE)</f>
        <v>DEV2M</v>
      </c>
      <c r="K143" s="176">
        <f t="shared" si="3"/>
        <v>27</v>
      </c>
      <c r="L143" s="166"/>
    </row>
    <row r="144" spans="1:12" ht="17.100000000000001" customHeight="1">
      <c r="A144" s="234" t="s">
        <v>1321</v>
      </c>
      <c r="B144" s="165">
        <v>18</v>
      </c>
      <c r="C144" s="165" t="s">
        <v>1444</v>
      </c>
      <c r="D144" s="165">
        <v>6</v>
      </c>
      <c r="E144" s="165">
        <v>843</v>
      </c>
      <c r="F144" s="166" t="str">
        <f>+VLOOKUP(E144,Participants!$A$1:$F$1449,2,FALSE)</f>
        <v>CAYDEN JOHNSON</v>
      </c>
      <c r="G144" s="166" t="str">
        <f>+VLOOKUP(E144,Participants!$A$1:$F$1449,4,FALSE)</f>
        <v>SYL</v>
      </c>
      <c r="H144" s="166" t="str">
        <f>+VLOOKUP(E144,Participants!$A$1:$F$1449,5,FALSE)</f>
        <v>M</v>
      </c>
      <c r="I144" s="166">
        <f>+VLOOKUP(E144,Participants!$A$1:$F$1449,3,FALSE)</f>
        <v>4</v>
      </c>
      <c r="J144" s="166" t="str">
        <f>+VLOOKUP(E144,Participants!$A$1:$G$1449,7,FALSE)</f>
        <v>DEV2M</v>
      </c>
      <c r="K144" s="176">
        <f t="shared" si="3"/>
        <v>28</v>
      </c>
      <c r="L144" s="166"/>
    </row>
    <row r="145" spans="1:12" ht="17.100000000000001" customHeight="1">
      <c r="A145" s="237" t="s">
        <v>1321</v>
      </c>
      <c r="B145" s="158">
        <v>17</v>
      </c>
      <c r="C145" s="158" t="s">
        <v>1445</v>
      </c>
      <c r="D145" s="158">
        <v>5</v>
      </c>
      <c r="E145" s="158">
        <v>708</v>
      </c>
      <c r="F145" s="159" t="str">
        <f>+VLOOKUP(E145,Participants!$A$1:$F$1449,2,FALSE)</f>
        <v>Andrew Luckwick</v>
      </c>
      <c r="G145" s="159" t="str">
        <f>+VLOOKUP(E145,Participants!$A$1:$F$1449,4,FALSE)</f>
        <v>HTS</v>
      </c>
      <c r="H145" s="159" t="str">
        <f>+VLOOKUP(E145,Participants!$A$1:$F$1449,5,FALSE)</f>
        <v>M</v>
      </c>
      <c r="I145" s="159">
        <f>+VLOOKUP(E145,Participants!$A$1:$F$1449,3,FALSE)</f>
        <v>3</v>
      </c>
      <c r="J145" s="159" t="str">
        <f>+VLOOKUP(E145,Participants!$A$1:$G$1449,7,FALSE)</f>
        <v>DEV2M</v>
      </c>
      <c r="K145" s="176">
        <f t="shared" si="3"/>
        <v>29</v>
      </c>
      <c r="L145" s="159"/>
    </row>
    <row r="146" spans="1:12" ht="17.100000000000001" customHeight="1">
      <c r="A146" s="237" t="s">
        <v>1321</v>
      </c>
      <c r="B146" s="158">
        <v>19</v>
      </c>
      <c r="C146" s="158" t="s">
        <v>1446</v>
      </c>
      <c r="D146" s="158">
        <v>2</v>
      </c>
      <c r="E146" s="158">
        <v>1101</v>
      </c>
      <c r="F146" s="159" t="str">
        <f>+VLOOKUP(E146,Participants!$A$1:$F$1449,2,FALSE)</f>
        <v>Matthew McGrath</v>
      </c>
      <c r="G146" s="159" t="str">
        <f>+VLOOKUP(E146,Participants!$A$1:$F$1449,4,FALSE)</f>
        <v>AAC</v>
      </c>
      <c r="H146" s="159" t="str">
        <f>+VLOOKUP(E146,Participants!$A$1:$F$1449,5,FALSE)</f>
        <v>M</v>
      </c>
      <c r="I146" s="159">
        <f>+VLOOKUP(E146,Participants!$A$1:$F$1449,3,FALSE)</f>
        <v>4</v>
      </c>
      <c r="J146" s="159" t="str">
        <f>+VLOOKUP(E146,Participants!$A$1:$G$1449,7,FALSE)</f>
        <v>DEV2M</v>
      </c>
      <c r="K146" s="176">
        <f t="shared" si="3"/>
        <v>30</v>
      </c>
      <c r="L146" s="159"/>
    </row>
    <row r="147" spans="1:12" ht="17.100000000000001" customHeight="1">
      <c r="A147" s="234" t="s">
        <v>1321</v>
      </c>
      <c r="B147" s="165">
        <v>18</v>
      </c>
      <c r="C147" s="165" t="s">
        <v>1451</v>
      </c>
      <c r="D147" s="165">
        <v>2</v>
      </c>
      <c r="E147" s="165">
        <v>369</v>
      </c>
      <c r="F147" s="166" t="str">
        <f>+VLOOKUP(E147,Participants!$A$1:$F$1449,2,FALSE)</f>
        <v>Dominic Shaffer</v>
      </c>
      <c r="G147" s="166" t="str">
        <f>+VLOOKUP(E147,Participants!$A$1:$F$1449,4,FALSE)</f>
        <v>BCS</v>
      </c>
      <c r="H147" s="166" t="str">
        <f>+VLOOKUP(E147,Participants!$A$1:$F$1449,5,FALSE)</f>
        <v>M</v>
      </c>
      <c r="I147" s="166">
        <f>+VLOOKUP(E147,Participants!$A$1:$F$1449,3,FALSE)</f>
        <v>4</v>
      </c>
      <c r="J147" s="166" t="str">
        <f>+VLOOKUP(E147,Participants!$A$1:$G$1449,7,FALSE)</f>
        <v>DEV2M</v>
      </c>
      <c r="K147" s="176">
        <f t="shared" si="3"/>
        <v>31</v>
      </c>
      <c r="L147" s="166"/>
    </row>
    <row r="148" spans="1:12" ht="17.100000000000001" customHeight="1">
      <c r="A148" s="234" t="s">
        <v>1321</v>
      </c>
      <c r="B148" s="165">
        <v>18</v>
      </c>
      <c r="C148" s="165" t="s">
        <v>1453</v>
      </c>
      <c r="D148" s="165">
        <v>3</v>
      </c>
      <c r="E148" s="165">
        <v>1164</v>
      </c>
      <c r="F148" s="166" t="str">
        <f>+VLOOKUP(E148,Participants!$A$1:$F$1449,2,FALSE)</f>
        <v>Logan Sevin</v>
      </c>
      <c r="G148" s="166" t="str">
        <f>+VLOOKUP(E148,Participants!$A$1:$F$1449,4,FALSE)</f>
        <v>SRT</v>
      </c>
      <c r="H148" s="166" t="str">
        <f>+VLOOKUP(E148,Participants!$A$1:$F$1449,5,FALSE)</f>
        <v>M</v>
      </c>
      <c r="I148" s="166">
        <f>+VLOOKUP(E148,Participants!$A$1:$F$1449,3,FALSE)</f>
        <v>3</v>
      </c>
      <c r="J148" s="166" t="str">
        <f>+VLOOKUP(E148,Participants!$A$1:$G$1449,7,FALSE)</f>
        <v>DEV2M</v>
      </c>
      <c r="K148" s="176">
        <f t="shared" si="3"/>
        <v>32</v>
      </c>
      <c r="L148" s="166"/>
    </row>
    <row r="149" spans="1:12" ht="17.100000000000001" customHeight="1">
      <c r="A149" s="237" t="s">
        <v>1321</v>
      </c>
      <c r="B149" s="158">
        <v>17</v>
      </c>
      <c r="C149" s="158" t="s">
        <v>1454</v>
      </c>
      <c r="D149" s="158">
        <v>3</v>
      </c>
      <c r="E149" s="158">
        <v>348</v>
      </c>
      <c r="F149" s="159" t="str">
        <f>+VLOOKUP(E149,Participants!$A$1:$F$1449,2,FALSE)</f>
        <v>Noah Simmons</v>
      </c>
      <c r="G149" s="159" t="str">
        <f>+VLOOKUP(E149,Participants!$A$1:$F$1449,4,FALSE)</f>
        <v>BCS</v>
      </c>
      <c r="H149" s="159" t="str">
        <f>+VLOOKUP(E149,Participants!$A$1:$F$1449,5,FALSE)</f>
        <v>M</v>
      </c>
      <c r="I149" s="159">
        <f>+VLOOKUP(E149,Participants!$A$1:$F$1449,3,FALSE)</f>
        <v>3</v>
      </c>
      <c r="J149" s="159" t="str">
        <f>+VLOOKUP(E149,Participants!$A$1:$G$1449,7,FALSE)</f>
        <v>DEV2M</v>
      </c>
      <c r="K149" s="176">
        <f t="shared" si="3"/>
        <v>33</v>
      </c>
      <c r="L149" s="159"/>
    </row>
    <row r="150" spans="1:12" ht="17.100000000000001" customHeight="1">
      <c r="A150" s="237" t="s">
        <v>1321</v>
      </c>
      <c r="B150" s="158">
        <v>19</v>
      </c>
      <c r="C150" s="158" t="s">
        <v>1456</v>
      </c>
      <c r="D150" s="158">
        <v>1</v>
      </c>
      <c r="E150" s="158">
        <v>996</v>
      </c>
      <c r="F150" s="159" t="str">
        <f>+VLOOKUP(E150,Participants!$A$1:$F$1449,2,FALSE)</f>
        <v>Sal Lozano</v>
      </c>
      <c r="G150" s="159" t="str">
        <f>+VLOOKUP(E150,Participants!$A$1:$F$1449,4,FALSE)</f>
        <v>PHL</v>
      </c>
      <c r="H150" s="159" t="str">
        <f>+VLOOKUP(E150,Participants!$A$1:$F$1449,5,FALSE)</f>
        <v>M</v>
      </c>
      <c r="I150" s="159">
        <f>+VLOOKUP(E150,Participants!$A$1:$F$1449,3,FALSE)</f>
        <v>4</v>
      </c>
      <c r="J150" s="159" t="str">
        <f>+VLOOKUP(E150,Participants!$A$1:$G$1449,7,FALSE)</f>
        <v>DEV2M</v>
      </c>
      <c r="K150" s="176">
        <f t="shared" si="3"/>
        <v>34</v>
      </c>
      <c r="L150" s="159"/>
    </row>
    <row r="151" spans="1:12" ht="17.100000000000001" customHeight="1">
      <c r="A151" s="237" t="s">
        <v>1321</v>
      </c>
      <c r="B151" s="158">
        <v>17</v>
      </c>
      <c r="C151" s="158" t="s">
        <v>1461</v>
      </c>
      <c r="D151" s="158">
        <v>4</v>
      </c>
      <c r="E151" s="158">
        <v>124</v>
      </c>
      <c r="F151" s="159" t="str">
        <f>+VLOOKUP(E151,Participants!$A$1:$F$1449,2,FALSE)</f>
        <v>Nathan Rykaczewski</v>
      </c>
      <c r="G151" s="159" t="str">
        <f>+VLOOKUP(E151,Participants!$A$1:$F$1449,4,FALSE)</f>
        <v>OLBS</v>
      </c>
      <c r="H151" s="159" t="str">
        <f>+VLOOKUP(E151,Participants!$A$1:$F$1449,5,FALSE)</f>
        <v>M</v>
      </c>
      <c r="I151" s="159">
        <f>+VLOOKUP(E151,Participants!$A$1:$F$1449,3,FALSE)</f>
        <v>4</v>
      </c>
      <c r="J151" s="159" t="str">
        <f>+VLOOKUP(E151,Participants!$A$1:$G$1449,7,FALSE)</f>
        <v>DEV2M</v>
      </c>
      <c r="K151" s="176">
        <f t="shared" si="3"/>
        <v>35</v>
      </c>
      <c r="L151" s="159"/>
    </row>
    <row r="152" spans="1:12" ht="17.100000000000001" customHeight="1">
      <c r="A152" s="234" t="s">
        <v>1321</v>
      </c>
      <c r="B152" s="165">
        <v>18</v>
      </c>
      <c r="C152" s="165" t="s">
        <v>1462</v>
      </c>
      <c r="D152" s="165">
        <v>8</v>
      </c>
      <c r="E152" s="165">
        <v>997</v>
      </c>
      <c r="F152" s="166" t="str">
        <f>+VLOOKUP(E152,Participants!$A$1:$F$1449,2,FALSE)</f>
        <v>Sam Hall</v>
      </c>
      <c r="G152" s="166" t="str">
        <f>+VLOOKUP(E152,Participants!$A$1:$F$1449,4,FALSE)</f>
        <v>PHL</v>
      </c>
      <c r="H152" s="166" t="str">
        <f>+VLOOKUP(E152,Participants!$A$1:$F$1449,5,FALSE)</f>
        <v>M</v>
      </c>
      <c r="I152" s="166">
        <f>+VLOOKUP(E152,Participants!$A$1:$F$1449,3,FALSE)</f>
        <v>4</v>
      </c>
      <c r="J152" s="166" t="str">
        <f>+VLOOKUP(E152,Participants!$A$1:$G$1449,7,FALSE)</f>
        <v>DEV2M</v>
      </c>
      <c r="K152" s="176">
        <f t="shared" si="3"/>
        <v>36</v>
      </c>
      <c r="L152" s="166"/>
    </row>
    <row r="153" spans="1:12" ht="17.100000000000001" customHeight="1">
      <c r="A153" s="237" t="s">
        <v>1321</v>
      </c>
      <c r="B153" s="158">
        <v>17</v>
      </c>
      <c r="C153" s="158" t="s">
        <v>1464</v>
      </c>
      <c r="D153" s="158">
        <v>2</v>
      </c>
      <c r="E153" s="158">
        <v>214</v>
      </c>
      <c r="F153" s="159" t="str">
        <f>+VLOOKUP(E153,Participants!$A$1:$F$1449,2,FALSE)</f>
        <v>Nico Tavolario</v>
      </c>
      <c r="G153" s="159" t="str">
        <f>+VLOOKUP(E153,Participants!$A$1:$F$1449,4,FALSE)</f>
        <v>CDT</v>
      </c>
      <c r="H153" s="159" t="str">
        <f>+VLOOKUP(E153,Participants!$A$1:$F$1449,5,FALSE)</f>
        <v>M</v>
      </c>
      <c r="I153" s="159">
        <f>+VLOOKUP(E153,Participants!$A$1:$F$1449,3,FALSE)</f>
        <v>4</v>
      </c>
      <c r="J153" s="159" t="str">
        <f>+VLOOKUP(E153,Participants!$A$1:$G$1449,7,FALSE)</f>
        <v>DEV2M</v>
      </c>
      <c r="K153" s="176">
        <f t="shared" si="3"/>
        <v>37</v>
      </c>
      <c r="L153" s="159"/>
    </row>
    <row r="154" spans="1:12" ht="17.100000000000001" customHeight="1">
      <c r="A154" s="237" t="s">
        <v>1321</v>
      </c>
      <c r="B154" s="158">
        <v>17</v>
      </c>
      <c r="C154" s="158" t="s">
        <v>1466</v>
      </c>
      <c r="D154" s="158">
        <v>6</v>
      </c>
      <c r="E154" s="158">
        <v>10</v>
      </c>
      <c r="F154" s="159" t="str">
        <f>+VLOOKUP(E154,Participants!$A$1:$F$1449,2,FALSE)</f>
        <v>Joshua White</v>
      </c>
      <c r="G154" s="159" t="str">
        <f>+VLOOKUP(E154,Participants!$A$1:$F$1449,4,FALSE)</f>
        <v>BFS</v>
      </c>
      <c r="H154" s="159" t="str">
        <f>+VLOOKUP(E154,Participants!$A$1:$F$1449,5,FALSE)</f>
        <v>M</v>
      </c>
      <c r="I154" s="159">
        <f>+VLOOKUP(E154,Participants!$A$1:$F$1449,3,FALSE)</f>
        <v>4</v>
      </c>
      <c r="J154" s="159" t="str">
        <f>+VLOOKUP(E154,Participants!$A$1:$G$1449,7,FALSE)</f>
        <v>DEV2M</v>
      </c>
      <c r="K154" s="176">
        <f t="shared" si="3"/>
        <v>38</v>
      </c>
      <c r="L154" s="159"/>
    </row>
    <row r="155" spans="1:12" ht="17.100000000000001" customHeight="1">
      <c r="A155" s="234" t="s">
        <v>1321</v>
      </c>
      <c r="B155" s="165">
        <v>18</v>
      </c>
      <c r="C155" s="165" t="s">
        <v>1467</v>
      </c>
      <c r="D155" s="165">
        <v>7</v>
      </c>
      <c r="E155" s="165">
        <v>987</v>
      </c>
      <c r="F155" s="166" t="str">
        <f>+VLOOKUP(E155,Participants!$A$1:$F$1449,2,FALSE)</f>
        <v>Brody Schuck</v>
      </c>
      <c r="G155" s="166" t="str">
        <f>+VLOOKUP(E155,Participants!$A$1:$F$1449,4,FALSE)</f>
        <v>PHL</v>
      </c>
      <c r="H155" s="166" t="str">
        <f>+VLOOKUP(E155,Participants!$A$1:$F$1449,5,FALSE)</f>
        <v>M</v>
      </c>
      <c r="I155" s="166">
        <f>+VLOOKUP(E155,Participants!$A$1:$F$1449,3,FALSE)</f>
        <v>4</v>
      </c>
      <c r="J155" s="166" t="str">
        <f>+VLOOKUP(E155,Participants!$A$1:$G$1449,7,FALSE)</f>
        <v>DEV2M</v>
      </c>
      <c r="K155" s="176">
        <f t="shared" si="3"/>
        <v>39</v>
      </c>
      <c r="L155" s="166"/>
    </row>
    <row r="156" spans="1:12" ht="17.100000000000001" customHeight="1">
      <c r="A156" s="237" t="s">
        <v>1321</v>
      </c>
      <c r="B156" s="158">
        <v>19</v>
      </c>
      <c r="C156" s="158" t="s">
        <v>1471</v>
      </c>
      <c r="D156" s="158">
        <v>3</v>
      </c>
      <c r="E156" s="158">
        <v>994</v>
      </c>
      <c r="F156" s="159" t="str">
        <f>+VLOOKUP(E156,Participants!$A$1:$F$1449,2,FALSE)</f>
        <v>Logan Leonard</v>
      </c>
      <c r="G156" s="159" t="str">
        <f>+VLOOKUP(E156,Participants!$A$1:$F$1449,4,FALSE)</f>
        <v>PHL</v>
      </c>
      <c r="H156" s="159" t="str">
        <f>+VLOOKUP(E156,Participants!$A$1:$F$1449,5,FALSE)</f>
        <v>M</v>
      </c>
      <c r="I156" s="159">
        <f>+VLOOKUP(E156,Participants!$A$1:$F$1449,3,FALSE)</f>
        <v>4</v>
      </c>
      <c r="J156" s="159" t="str">
        <f>+VLOOKUP(E156,Participants!$A$1:$G$1449,7,FALSE)</f>
        <v>DEV2M</v>
      </c>
      <c r="K156" s="176">
        <f t="shared" si="3"/>
        <v>40</v>
      </c>
      <c r="L156" s="159"/>
    </row>
    <row r="157" spans="1:12" ht="17.100000000000001" customHeight="1">
      <c r="A157" s="237" t="s">
        <v>1321</v>
      </c>
      <c r="B157" s="158">
        <v>19</v>
      </c>
      <c r="C157" s="158" t="s">
        <v>1472</v>
      </c>
      <c r="D157" s="158">
        <v>5</v>
      </c>
      <c r="E157" s="158">
        <v>988</v>
      </c>
      <c r="F157" s="159" t="str">
        <f>+VLOOKUP(E157,Participants!$A$1:$F$1449,2,FALSE)</f>
        <v>Conor Duplaga</v>
      </c>
      <c r="G157" s="159" t="str">
        <f>+VLOOKUP(E157,Participants!$A$1:$F$1449,4,FALSE)</f>
        <v>PHL</v>
      </c>
      <c r="H157" s="159" t="str">
        <f>+VLOOKUP(E157,Participants!$A$1:$F$1449,5,FALSE)</f>
        <v>M</v>
      </c>
      <c r="I157" s="159">
        <f>+VLOOKUP(E157,Participants!$A$1:$F$1449,3,FALSE)</f>
        <v>3</v>
      </c>
      <c r="J157" s="159" t="str">
        <f>+VLOOKUP(E157,Participants!$A$1:$G$1449,7,FALSE)</f>
        <v>DEV2M</v>
      </c>
      <c r="K157" s="159"/>
      <c r="L157" s="159"/>
    </row>
    <row r="158" spans="1:12" ht="17.100000000000001" customHeight="1">
      <c r="A158" s="237" t="s">
        <v>1321</v>
      </c>
      <c r="B158" s="158">
        <v>17</v>
      </c>
      <c r="C158" s="158" t="s">
        <v>1475</v>
      </c>
      <c r="D158" s="158">
        <v>1</v>
      </c>
      <c r="E158" s="158">
        <v>552</v>
      </c>
      <c r="F158" s="159" t="str">
        <f>+VLOOKUP(E158,Participants!$A$1:$F$1449,2,FALSE)</f>
        <v>Jackson Derda</v>
      </c>
      <c r="G158" s="159" t="str">
        <f>+VLOOKUP(E158,Participants!$A$1:$F$1449,4,FALSE)</f>
        <v>STM</v>
      </c>
      <c r="H158" s="159" t="str">
        <f>+VLOOKUP(E158,Participants!$A$1:$F$1449,5,FALSE)</f>
        <v>M</v>
      </c>
      <c r="I158" s="159">
        <f>+VLOOKUP(E158,Participants!$A$1:$F$1449,3,FALSE)</f>
        <v>4</v>
      </c>
      <c r="J158" s="159" t="str">
        <f>+VLOOKUP(E158,Participants!$A$1:$G$1449,7,FALSE)</f>
        <v>DEV2M</v>
      </c>
      <c r="K158" s="159"/>
      <c r="L158" s="159"/>
    </row>
    <row r="159" spans="1:12" ht="17.100000000000001" customHeight="1">
      <c r="E159" s="85"/>
    </row>
    <row r="160" spans="1:12" ht="17.100000000000001" customHeight="1">
      <c r="E160" s="85"/>
    </row>
    <row r="161" spans="1:28" ht="17.100000000000001" customHeight="1">
      <c r="E161" s="85"/>
    </row>
    <row r="162" spans="1:28" ht="17.100000000000001" customHeight="1">
      <c r="B162" s="86" t="s">
        <v>16</v>
      </c>
      <c r="C162" s="86" t="s">
        <v>19</v>
      </c>
      <c r="D162" s="86" t="s">
        <v>25</v>
      </c>
      <c r="E162" s="87" t="s">
        <v>28</v>
      </c>
      <c r="F162" s="86" t="s">
        <v>31</v>
      </c>
      <c r="G162" s="86" t="s">
        <v>34</v>
      </c>
      <c r="H162" s="86" t="s">
        <v>40</v>
      </c>
      <c r="I162" s="86" t="s">
        <v>42</v>
      </c>
      <c r="J162" s="86" t="s">
        <v>44</v>
      </c>
      <c r="K162" s="86" t="s">
        <v>47</v>
      </c>
      <c r="L162" s="86" t="s">
        <v>37</v>
      </c>
      <c r="M162" s="86" t="s">
        <v>50</v>
      </c>
      <c r="N162" s="86" t="s">
        <v>53</v>
      </c>
      <c r="O162" s="86" t="s">
        <v>58</v>
      </c>
      <c r="P162" s="86" t="s">
        <v>61</v>
      </c>
      <c r="Q162" s="86" t="s">
        <v>64</v>
      </c>
      <c r="R162" s="86" t="s">
        <v>67</v>
      </c>
      <c r="S162" s="86" t="s">
        <v>70</v>
      </c>
      <c r="T162" s="86" t="s">
        <v>73</v>
      </c>
      <c r="U162" s="86" t="s">
        <v>76</v>
      </c>
      <c r="V162" s="86" t="s">
        <v>79</v>
      </c>
      <c r="W162" s="86" t="s">
        <v>82</v>
      </c>
      <c r="X162" s="86" t="s">
        <v>85</v>
      </c>
      <c r="Y162" s="89" t="s">
        <v>88</v>
      </c>
      <c r="Z162" s="89" t="s">
        <v>91</v>
      </c>
      <c r="AA162" s="89" t="s">
        <v>94</v>
      </c>
      <c r="AB162" s="86" t="s">
        <v>1320</v>
      </c>
    </row>
    <row r="163" spans="1:28" ht="17.100000000000001" customHeight="1">
      <c r="A163" t="s">
        <v>56</v>
      </c>
      <c r="B163">
        <f t="shared" ref="B163:K164" si="4">+SUMIFS($L$2:$L$158,$J$2:$J$158,$A163,$G$2:$G$158,B$162)</f>
        <v>0</v>
      </c>
      <c r="C163">
        <f t="shared" si="4"/>
        <v>0</v>
      </c>
      <c r="D163">
        <f t="shared" si="4"/>
        <v>0</v>
      </c>
      <c r="E163">
        <f t="shared" si="4"/>
        <v>0</v>
      </c>
      <c r="F163">
        <f t="shared" si="4"/>
        <v>0</v>
      </c>
      <c r="G163">
        <f t="shared" si="4"/>
        <v>0</v>
      </c>
      <c r="H163">
        <f t="shared" si="4"/>
        <v>0</v>
      </c>
      <c r="I163">
        <f t="shared" si="4"/>
        <v>0</v>
      </c>
      <c r="J163">
        <f t="shared" si="4"/>
        <v>0</v>
      </c>
      <c r="K163">
        <f t="shared" si="4"/>
        <v>0</v>
      </c>
      <c r="L163">
        <f t="shared" ref="L163:U164" si="5">+SUMIFS($L$2:$L$158,$J$2:$J$158,$A163,$G$2:$G$158,L$162)</f>
        <v>0</v>
      </c>
      <c r="M163">
        <f t="shared" si="5"/>
        <v>0</v>
      </c>
      <c r="N163">
        <f t="shared" si="5"/>
        <v>0</v>
      </c>
      <c r="O163">
        <f t="shared" si="5"/>
        <v>0</v>
      </c>
      <c r="P163">
        <f t="shared" si="5"/>
        <v>0</v>
      </c>
      <c r="Q163">
        <f t="shared" si="5"/>
        <v>0</v>
      </c>
      <c r="R163">
        <f t="shared" si="5"/>
        <v>0</v>
      </c>
      <c r="S163">
        <f t="shared" si="5"/>
        <v>0</v>
      </c>
      <c r="T163">
        <f t="shared" si="5"/>
        <v>0</v>
      </c>
      <c r="U163">
        <f t="shared" si="5"/>
        <v>0</v>
      </c>
      <c r="V163">
        <f t="shared" ref="V163:AA164" si="6">+SUMIFS($L$2:$L$158,$J$2:$J$158,$A163,$G$2:$G$158,V$162)</f>
        <v>0</v>
      </c>
      <c r="W163">
        <f t="shared" si="6"/>
        <v>0</v>
      </c>
      <c r="X163">
        <f t="shared" si="6"/>
        <v>0</v>
      </c>
      <c r="Y163">
        <f t="shared" si="6"/>
        <v>0</v>
      </c>
      <c r="Z163">
        <f t="shared" si="6"/>
        <v>0</v>
      </c>
      <c r="AA163">
        <f t="shared" si="6"/>
        <v>0</v>
      </c>
      <c r="AB163">
        <f t="shared" ref="AB163:AB164" si="7">SUM(B163:AA163)</f>
        <v>0</v>
      </c>
    </row>
    <row r="164" spans="1:28" ht="17.100000000000001" customHeight="1">
      <c r="A164" t="s">
        <v>21</v>
      </c>
      <c r="B164">
        <f t="shared" si="4"/>
        <v>0</v>
      </c>
      <c r="C164">
        <f t="shared" si="4"/>
        <v>0</v>
      </c>
      <c r="D164">
        <f t="shared" si="4"/>
        <v>0</v>
      </c>
      <c r="E164">
        <f t="shared" si="4"/>
        <v>0</v>
      </c>
      <c r="F164">
        <f t="shared" si="4"/>
        <v>0</v>
      </c>
      <c r="G164">
        <f t="shared" si="4"/>
        <v>0</v>
      </c>
      <c r="H164">
        <f t="shared" si="4"/>
        <v>0</v>
      </c>
      <c r="I164">
        <f t="shared" si="4"/>
        <v>0</v>
      </c>
      <c r="J164">
        <f t="shared" si="4"/>
        <v>0</v>
      </c>
      <c r="K164">
        <f t="shared" si="4"/>
        <v>0</v>
      </c>
      <c r="L164">
        <f t="shared" si="5"/>
        <v>0</v>
      </c>
      <c r="M164">
        <f t="shared" si="5"/>
        <v>0</v>
      </c>
      <c r="N164">
        <f t="shared" si="5"/>
        <v>0</v>
      </c>
      <c r="O164">
        <f t="shared" si="5"/>
        <v>0</v>
      </c>
      <c r="P164">
        <f t="shared" si="5"/>
        <v>0</v>
      </c>
      <c r="Q164">
        <f t="shared" si="5"/>
        <v>0</v>
      </c>
      <c r="R164">
        <f t="shared" si="5"/>
        <v>0</v>
      </c>
      <c r="S164">
        <f t="shared" si="5"/>
        <v>0</v>
      </c>
      <c r="T164">
        <f t="shared" si="5"/>
        <v>0</v>
      </c>
      <c r="U164">
        <f t="shared" si="5"/>
        <v>0</v>
      </c>
      <c r="V164">
        <f t="shared" si="6"/>
        <v>0</v>
      </c>
      <c r="W164">
        <f t="shared" si="6"/>
        <v>0</v>
      </c>
      <c r="X164">
        <f t="shared" si="6"/>
        <v>0</v>
      </c>
      <c r="Y164">
        <f t="shared" si="6"/>
        <v>0</v>
      </c>
      <c r="Z164">
        <f t="shared" si="6"/>
        <v>0</v>
      </c>
      <c r="AA164">
        <f t="shared" si="6"/>
        <v>0</v>
      </c>
      <c r="AB164">
        <f t="shared" si="7"/>
        <v>0</v>
      </c>
    </row>
    <row r="165" spans="1:28" ht="17.100000000000001" customHeight="1">
      <c r="E165" s="85"/>
    </row>
    <row r="166" spans="1:28" ht="17.100000000000001" customHeight="1">
      <c r="E166" s="85"/>
    </row>
    <row r="167" spans="1:28" ht="17.100000000000001" customHeight="1">
      <c r="E167" s="85"/>
    </row>
    <row r="168" spans="1:28" ht="17.100000000000001" customHeight="1">
      <c r="E168" s="85"/>
    </row>
    <row r="169" spans="1:28" ht="17.100000000000001" customHeight="1">
      <c r="E169" s="85"/>
    </row>
    <row r="170" spans="1:28" ht="17.100000000000001" customHeight="1">
      <c r="E170" s="85"/>
    </row>
    <row r="171" spans="1:28" ht="17.100000000000001" customHeight="1">
      <c r="E171" s="85"/>
    </row>
    <row r="172" spans="1:28" ht="17.100000000000001" customHeight="1">
      <c r="E172" s="85"/>
    </row>
    <row r="173" spans="1:28" ht="17.100000000000001" customHeight="1">
      <c r="E173" s="85"/>
    </row>
    <row r="174" spans="1:28" ht="17.100000000000001" customHeight="1">
      <c r="E174" s="85"/>
    </row>
    <row r="175" spans="1:28" ht="17.100000000000001" customHeight="1">
      <c r="E175" s="85"/>
    </row>
    <row r="176" spans="1:28" ht="17.100000000000001" customHeight="1">
      <c r="E176" s="85"/>
    </row>
    <row r="177" spans="5:5" ht="17.100000000000001" customHeight="1">
      <c r="E177" s="85"/>
    </row>
    <row r="178" spans="5:5" ht="17.100000000000001" customHeight="1">
      <c r="E178" s="85"/>
    </row>
    <row r="179" spans="5:5" ht="17.100000000000001" customHeight="1">
      <c r="E179" s="85"/>
    </row>
    <row r="180" spans="5:5" ht="17.100000000000001" customHeight="1">
      <c r="E180" s="85"/>
    </row>
    <row r="181" spans="5:5" ht="17.100000000000001" customHeight="1">
      <c r="E181" s="85"/>
    </row>
    <row r="182" spans="5:5" ht="17.100000000000001" customHeight="1">
      <c r="E182" s="85"/>
    </row>
    <row r="183" spans="5:5" ht="17.100000000000001" customHeight="1">
      <c r="E183" s="85"/>
    </row>
    <row r="184" spans="5:5" ht="17.100000000000001" customHeight="1">
      <c r="E184" s="85"/>
    </row>
    <row r="185" spans="5:5" ht="17.100000000000001" customHeight="1">
      <c r="E185" s="85"/>
    </row>
    <row r="186" spans="5:5" ht="17.100000000000001" customHeight="1">
      <c r="E186" s="85"/>
    </row>
    <row r="187" spans="5:5" ht="17.100000000000001" customHeight="1">
      <c r="E187" s="85"/>
    </row>
    <row r="188" spans="5:5" ht="17.100000000000001" customHeight="1">
      <c r="E188" s="85"/>
    </row>
    <row r="189" spans="5:5" ht="17.100000000000001" customHeight="1">
      <c r="E189" s="85"/>
    </row>
    <row r="190" spans="5:5" ht="17.100000000000001" customHeight="1">
      <c r="E190" s="85"/>
    </row>
    <row r="191" spans="5:5" ht="17.100000000000001" customHeight="1">
      <c r="E191" s="85"/>
    </row>
    <row r="192" spans="5:5" ht="17.100000000000001" customHeight="1">
      <c r="E192" s="85"/>
    </row>
    <row r="193" spans="5:5" ht="17.100000000000001" customHeight="1">
      <c r="E193" s="85"/>
    </row>
    <row r="194" spans="5:5" ht="17.100000000000001" customHeight="1">
      <c r="E194" s="85"/>
    </row>
    <row r="195" spans="5:5" ht="17.100000000000001" customHeight="1">
      <c r="E195" s="85"/>
    </row>
    <row r="196" spans="5:5" ht="17.100000000000001" customHeight="1">
      <c r="E196" s="85"/>
    </row>
    <row r="197" spans="5:5" ht="17.100000000000001" customHeight="1">
      <c r="E197" s="85"/>
    </row>
    <row r="198" spans="5:5" ht="17.100000000000001" customHeight="1">
      <c r="E198" s="85"/>
    </row>
    <row r="199" spans="5:5" ht="17.100000000000001" customHeight="1">
      <c r="E199" s="85"/>
    </row>
    <row r="200" spans="5:5" ht="17.100000000000001" customHeight="1">
      <c r="E200" s="85"/>
    </row>
    <row r="201" spans="5:5" ht="17.100000000000001" customHeight="1">
      <c r="E201" s="85"/>
    </row>
    <row r="202" spans="5:5" ht="17.100000000000001" customHeight="1">
      <c r="E202" s="85"/>
    </row>
    <row r="203" spans="5:5" ht="17.100000000000001" customHeight="1">
      <c r="E203" s="85"/>
    </row>
    <row r="204" spans="5:5" ht="17.100000000000001" customHeight="1">
      <c r="E204" s="85"/>
    </row>
    <row r="205" spans="5:5" ht="17.100000000000001" customHeight="1">
      <c r="E205" s="85"/>
    </row>
    <row r="206" spans="5:5" ht="17.100000000000001" customHeight="1">
      <c r="E206" s="85"/>
    </row>
    <row r="207" spans="5:5" ht="17.100000000000001" customHeight="1">
      <c r="E207" s="85"/>
    </row>
    <row r="208" spans="5:5" ht="17.100000000000001" customHeight="1">
      <c r="E208" s="85"/>
    </row>
    <row r="209" spans="5:5" ht="17.100000000000001" customHeight="1">
      <c r="E209" s="85"/>
    </row>
    <row r="210" spans="5:5" ht="17.100000000000001" customHeight="1">
      <c r="E210" s="85"/>
    </row>
    <row r="211" spans="5:5" ht="17.100000000000001" customHeight="1">
      <c r="E211" s="85"/>
    </row>
    <row r="212" spans="5:5" ht="17.100000000000001" customHeight="1">
      <c r="E212" s="85"/>
    </row>
    <row r="213" spans="5:5" ht="17.100000000000001" customHeight="1">
      <c r="E213" s="85"/>
    </row>
    <row r="214" spans="5:5" ht="17.100000000000001" customHeight="1">
      <c r="E214" s="85"/>
    </row>
    <row r="215" spans="5:5" ht="17.100000000000001" customHeight="1">
      <c r="E215" s="85"/>
    </row>
    <row r="216" spans="5:5" ht="17.100000000000001" customHeight="1">
      <c r="E216" s="85"/>
    </row>
    <row r="217" spans="5:5" ht="17.100000000000001" customHeight="1">
      <c r="E217" s="85"/>
    </row>
    <row r="218" spans="5:5" ht="17.100000000000001" customHeight="1">
      <c r="E218" s="85"/>
    </row>
    <row r="219" spans="5:5" ht="17.100000000000001" customHeight="1">
      <c r="E219" s="85"/>
    </row>
    <row r="220" spans="5:5" ht="17.100000000000001" customHeight="1">
      <c r="E220" s="85"/>
    </row>
    <row r="221" spans="5:5" ht="17.100000000000001" customHeight="1">
      <c r="E221" s="85"/>
    </row>
    <row r="222" spans="5:5" ht="17.100000000000001" customHeight="1">
      <c r="E222" s="85"/>
    </row>
    <row r="223" spans="5:5" ht="17.100000000000001" customHeight="1">
      <c r="E223" s="85"/>
    </row>
    <row r="224" spans="5:5" ht="17.100000000000001" customHeight="1">
      <c r="E224" s="85"/>
    </row>
    <row r="225" spans="5:5" ht="17.100000000000001" customHeight="1">
      <c r="E225" s="85"/>
    </row>
    <row r="226" spans="5:5" ht="17.100000000000001" customHeight="1">
      <c r="E226" s="85"/>
    </row>
    <row r="227" spans="5:5" ht="17.100000000000001" customHeight="1">
      <c r="E227" s="85"/>
    </row>
    <row r="228" spans="5:5" ht="17.100000000000001" customHeight="1">
      <c r="E228" s="85"/>
    </row>
    <row r="229" spans="5:5" ht="17.100000000000001" customHeight="1">
      <c r="E229" s="85"/>
    </row>
    <row r="230" spans="5:5" ht="17.100000000000001" customHeight="1">
      <c r="E230" s="85"/>
    </row>
    <row r="231" spans="5:5" ht="17.100000000000001" customHeight="1">
      <c r="E231" s="85"/>
    </row>
    <row r="232" spans="5:5" ht="17.100000000000001" customHeight="1">
      <c r="E232" s="85"/>
    </row>
    <row r="233" spans="5:5" ht="17.100000000000001" customHeight="1">
      <c r="E233" s="85"/>
    </row>
    <row r="234" spans="5:5" ht="17.100000000000001" customHeight="1">
      <c r="E234" s="85"/>
    </row>
    <row r="235" spans="5:5" ht="17.100000000000001" customHeight="1">
      <c r="E235" s="85"/>
    </row>
    <row r="236" spans="5:5" ht="17.100000000000001" customHeight="1">
      <c r="E236" s="85"/>
    </row>
    <row r="237" spans="5:5" ht="17.100000000000001" customHeight="1">
      <c r="E237" s="85"/>
    </row>
    <row r="238" spans="5:5" ht="17.100000000000001" customHeight="1">
      <c r="E238" s="85"/>
    </row>
    <row r="239" spans="5:5" ht="17.100000000000001" customHeight="1">
      <c r="E239" s="85"/>
    </row>
    <row r="240" spans="5:5" ht="17.100000000000001" customHeight="1">
      <c r="E240" s="85"/>
    </row>
    <row r="241" spans="5:5" ht="17.100000000000001" customHeight="1">
      <c r="E241" s="85"/>
    </row>
    <row r="242" spans="5:5" ht="17.100000000000001" customHeight="1">
      <c r="E242" s="85"/>
    </row>
    <row r="243" spans="5:5" ht="17.100000000000001" customHeight="1">
      <c r="E243" s="85"/>
    </row>
    <row r="244" spans="5:5" ht="17.100000000000001" customHeight="1">
      <c r="E244" s="85"/>
    </row>
    <row r="245" spans="5:5" ht="17.100000000000001" customHeight="1">
      <c r="E245" s="85"/>
    </row>
    <row r="246" spans="5:5" ht="17.100000000000001" customHeight="1">
      <c r="E246" s="85"/>
    </row>
    <row r="247" spans="5:5" ht="17.100000000000001" customHeight="1">
      <c r="E247" s="85"/>
    </row>
    <row r="248" spans="5:5" ht="17.100000000000001" customHeight="1">
      <c r="E248" s="85"/>
    </row>
    <row r="249" spans="5:5" ht="17.100000000000001" customHeight="1">
      <c r="E249" s="85"/>
    </row>
    <row r="250" spans="5:5" ht="17.100000000000001" customHeight="1">
      <c r="E250" s="85"/>
    </row>
    <row r="251" spans="5:5" ht="17.100000000000001" customHeight="1">
      <c r="E251" s="85"/>
    </row>
    <row r="252" spans="5:5" ht="17.100000000000001" customHeight="1">
      <c r="E252" s="85"/>
    </row>
    <row r="253" spans="5:5" ht="17.100000000000001" customHeight="1">
      <c r="E253" s="85"/>
    </row>
    <row r="254" spans="5:5" ht="17.100000000000001" customHeight="1">
      <c r="E254" s="85"/>
    </row>
    <row r="255" spans="5:5" ht="17.100000000000001" customHeight="1">
      <c r="E255" s="85"/>
    </row>
    <row r="256" spans="5:5" ht="17.100000000000001" customHeight="1">
      <c r="E256" s="85"/>
    </row>
    <row r="257" spans="5:5" ht="17.100000000000001" customHeight="1">
      <c r="E257" s="85"/>
    </row>
    <row r="258" spans="5:5" ht="17.100000000000001" customHeight="1">
      <c r="E258" s="85"/>
    </row>
    <row r="259" spans="5:5" ht="17.100000000000001" customHeight="1">
      <c r="E259" s="85"/>
    </row>
    <row r="260" spans="5:5" ht="17.100000000000001" customHeight="1">
      <c r="E260" s="85"/>
    </row>
    <row r="261" spans="5:5" ht="17.100000000000001" customHeight="1">
      <c r="E261" s="85"/>
    </row>
    <row r="262" spans="5:5" ht="17.100000000000001" customHeight="1">
      <c r="E262" s="85"/>
    </row>
    <row r="263" spans="5:5" ht="17.100000000000001" customHeight="1">
      <c r="E263" s="85"/>
    </row>
    <row r="264" spans="5:5" ht="17.100000000000001" customHeight="1">
      <c r="E264" s="85"/>
    </row>
    <row r="265" spans="5:5" ht="17.100000000000001" customHeight="1">
      <c r="E265" s="85"/>
    </row>
    <row r="266" spans="5:5" ht="17.100000000000001" customHeight="1">
      <c r="E266" s="85"/>
    </row>
    <row r="267" spans="5:5" ht="17.100000000000001" customHeight="1">
      <c r="E267" s="85"/>
    </row>
    <row r="268" spans="5:5" ht="17.100000000000001" customHeight="1">
      <c r="E268" s="85"/>
    </row>
    <row r="269" spans="5:5" ht="17.100000000000001" customHeight="1">
      <c r="E269" s="85"/>
    </row>
    <row r="270" spans="5:5" ht="17.100000000000001" customHeight="1">
      <c r="E270" s="85"/>
    </row>
    <row r="271" spans="5:5" ht="17.100000000000001" customHeight="1">
      <c r="E271" s="85"/>
    </row>
    <row r="272" spans="5:5" ht="17.100000000000001" customHeight="1">
      <c r="E272" s="85"/>
    </row>
    <row r="273" spans="5:5" ht="17.100000000000001" customHeight="1">
      <c r="E273" s="85"/>
    </row>
    <row r="274" spans="5:5" ht="17.100000000000001" customHeight="1">
      <c r="E274" s="85"/>
    </row>
    <row r="275" spans="5:5" ht="17.100000000000001" customHeight="1">
      <c r="E275" s="85"/>
    </row>
    <row r="276" spans="5:5" ht="17.100000000000001" customHeight="1">
      <c r="E276" s="85"/>
    </row>
    <row r="277" spans="5:5" ht="17.100000000000001" customHeight="1">
      <c r="E277" s="85"/>
    </row>
    <row r="278" spans="5:5" ht="17.100000000000001" customHeight="1">
      <c r="E278" s="85"/>
    </row>
    <row r="279" spans="5:5" ht="17.100000000000001" customHeight="1">
      <c r="E279" s="85"/>
    </row>
    <row r="280" spans="5:5" ht="17.100000000000001" customHeight="1">
      <c r="E280" s="85"/>
    </row>
    <row r="281" spans="5:5" ht="17.100000000000001" customHeight="1">
      <c r="E281" s="85"/>
    </row>
    <row r="282" spans="5:5" ht="17.100000000000001" customHeight="1">
      <c r="E282" s="85"/>
    </row>
    <row r="283" spans="5:5" ht="17.100000000000001" customHeight="1">
      <c r="E283" s="85"/>
    </row>
    <row r="284" spans="5:5" ht="17.100000000000001" customHeight="1">
      <c r="E284" s="85"/>
    </row>
    <row r="285" spans="5:5" ht="17.100000000000001" customHeight="1">
      <c r="E285" s="85"/>
    </row>
    <row r="286" spans="5:5" ht="17.100000000000001" customHeight="1">
      <c r="E286" s="85"/>
    </row>
    <row r="287" spans="5:5" ht="17.100000000000001" customHeight="1">
      <c r="E287" s="85"/>
    </row>
    <row r="288" spans="5:5" ht="17.100000000000001" customHeight="1">
      <c r="E288" s="85"/>
    </row>
    <row r="289" spans="5:5" ht="17.100000000000001" customHeight="1">
      <c r="E289" s="85"/>
    </row>
    <row r="290" spans="5:5" ht="17.100000000000001" customHeight="1">
      <c r="E290" s="85"/>
    </row>
    <row r="291" spans="5:5" ht="17.100000000000001" customHeight="1">
      <c r="E291" s="85"/>
    </row>
    <row r="292" spans="5:5" ht="17.100000000000001" customHeight="1">
      <c r="E292" s="85"/>
    </row>
    <row r="293" spans="5:5" ht="17.100000000000001" customHeight="1">
      <c r="E293" s="85"/>
    </row>
    <row r="294" spans="5:5" ht="17.100000000000001" customHeight="1">
      <c r="E294" s="85"/>
    </row>
    <row r="295" spans="5:5" ht="17.100000000000001" customHeight="1">
      <c r="E295" s="85"/>
    </row>
    <row r="296" spans="5:5" ht="17.100000000000001" customHeight="1">
      <c r="E296" s="85"/>
    </row>
    <row r="297" spans="5:5" ht="17.100000000000001" customHeight="1">
      <c r="E297" s="85"/>
    </row>
    <row r="298" spans="5:5" ht="17.100000000000001" customHeight="1">
      <c r="E298" s="85"/>
    </row>
    <row r="299" spans="5:5" ht="17.100000000000001" customHeight="1">
      <c r="E299" s="85"/>
    </row>
    <row r="300" spans="5:5" ht="17.100000000000001" customHeight="1">
      <c r="E300" s="85"/>
    </row>
    <row r="301" spans="5:5" ht="17.100000000000001" customHeight="1">
      <c r="E301" s="85"/>
    </row>
    <row r="302" spans="5:5" ht="17.100000000000001" customHeight="1">
      <c r="E302" s="85"/>
    </row>
    <row r="303" spans="5:5" ht="17.100000000000001" customHeight="1">
      <c r="E303" s="85"/>
    </row>
    <row r="304" spans="5:5" ht="17.100000000000001" customHeight="1">
      <c r="E304" s="85"/>
    </row>
    <row r="305" spans="5:5" ht="17.100000000000001" customHeight="1">
      <c r="E305" s="85"/>
    </row>
    <row r="306" spans="5:5" ht="17.100000000000001" customHeight="1">
      <c r="E306" s="85"/>
    </row>
    <row r="307" spans="5:5" ht="17.100000000000001" customHeight="1">
      <c r="E307" s="85"/>
    </row>
    <row r="308" spans="5:5" ht="17.100000000000001" customHeight="1">
      <c r="E308" s="85"/>
    </row>
    <row r="309" spans="5:5" ht="17.100000000000001" customHeight="1">
      <c r="E309" s="85"/>
    </row>
    <row r="310" spans="5:5" ht="17.100000000000001" customHeight="1">
      <c r="E310" s="85"/>
    </row>
    <row r="311" spans="5:5" ht="17.100000000000001" customHeight="1">
      <c r="E311" s="85"/>
    </row>
    <row r="312" spans="5:5" ht="17.100000000000001" customHeight="1">
      <c r="E312" s="85"/>
    </row>
    <row r="313" spans="5:5" ht="17.100000000000001" customHeight="1">
      <c r="E313" s="85"/>
    </row>
    <row r="314" spans="5:5" ht="17.100000000000001" customHeight="1">
      <c r="E314" s="85"/>
    </row>
    <row r="315" spans="5:5" ht="17.100000000000001" customHeight="1">
      <c r="E315" s="85"/>
    </row>
    <row r="316" spans="5:5" ht="17.100000000000001" customHeight="1">
      <c r="E316" s="85"/>
    </row>
    <row r="317" spans="5:5" ht="17.100000000000001" customHeight="1">
      <c r="E317" s="85"/>
    </row>
    <row r="318" spans="5:5" ht="17.100000000000001" customHeight="1">
      <c r="E318" s="85"/>
    </row>
    <row r="319" spans="5:5" ht="17.100000000000001" customHeight="1">
      <c r="E319" s="85"/>
    </row>
    <row r="320" spans="5:5" ht="17.100000000000001" customHeight="1">
      <c r="E320" s="85"/>
    </row>
    <row r="321" spans="5:5" ht="17.100000000000001" customHeight="1">
      <c r="E321" s="85"/>
    </row>
    <row r="322" spans="5:5" ht="17.100000000000001" customHeight="1">
      <c r="E322" s="85"/>
    </row>
    <row r="323" spans="5:5" ht="17.100000000000001" customHeight="1">
      <c r="E323" s="85"/>
    </row>
    <row r="324" spans="5:5" ht="17.100000000000001" customHeight="1">
      <c r="E324" s="85"/>
    </row>
    <row r="325" spans="5:5" ht="17.100000000000001" customHeight="1">
      <c r="E325" s="85"/>
    </row>
    <row r="326" spans="5:5" ht="17.100000000000001" customHeight="1">
      <c r="E326" s="85"/>
    </row>
    <row r="327" spans="5:5" ht="17.100000000000001" customHeight="1">
      <c r="E327" s="85"/>
    </row>
    <row r="328" spans="5:5" ht="17.100000000000001" customHeight="1">
      <c r="E328" s="85"/>
    </row>
    <row r="329" spans="5:5" ht="17.100000000000001" customHeight="1">
      <c r="E329" s="85"/>
    </row>
    <row r="330" spans="5:5" ht="17.100000000000001" customHeight="1">
      <c r="E330" s="85"/>
    </row>
    <row r="331" spans="5:5" ht="17.100000000000001" customHeight="1">
      <c r="E331" s="85"/>
    </row>
    <row r="332" spans="5:5" ht="17.100000000000001" customHeight="1">
      <c r="E332" s="85"/>
    </row>
    <row r="333" spans="5:5" ht="17.100000000000001" customHeight="1">
      <c r="E333" s="85"/>
    </row>
    <row r="334" spans="5:5" ht="17.100000000000001" customHeight="1">
      <c r="E334" s="85"/>
    </row>
    <row r="335" spans="5:5" ht="17.100000000000001" customHeight="1">
      <c r="E335" s="85"/>
    </row>
    <row r="336" spans="5:5" ht="17.100000000000001" customHeight="1">
      <c r="E336" s="85"/>
    </row>
    <row r="337" spans="5:5" ht="17.100000000000001" customHeight="1">
      <c r="E337" s="85"/>
    </row>
    <row r="338" spans="5:5" ht="17.100000000000001" customHeight="1">
      <c r="E338" s="85"/>
    </row>
    <row r="339" spans="5:5" ht="17.100000000000001" customHeight="1">
      <c r="E339" s="85"/>
    </row>
    <row r="340" spans="5:5" ht="17.100000000000001" customHeight="1">
      <c r="E340" s="85"/>
    </row>
    <row r="341" spans="5:5" ht="17.100000000000001" customHeight="1">
      <c r="E341" s="85"/>
    </row>
    <row r="342" spans="5:5" ht="17.100000000000001" customHeight="1">
      <c r="E342" s="85"/>
    </row>
    <row r="343" spans="5:5" ht="17.100000000000001" customHeight="1">
      <c r="E343" s="85"/>
    </row>
    <row r="344" spans="5:5" ht="17.100000000000001" customHeight="1">
      <c r="E344" s="85"/>
    </row>
    <row r="345" spans="5:5" ht="17.100000000000001" customHeight="1">
      <c r="E345" s="85"/>
    </row>
    <row r="346" spans="5:5" ht="17.100000000000001" customHeight="1">
      <c r="E346" s="85"/>
    </row>
    <row r="347" spans="5:5" ht="17.100000000000001" customHeight="1">
      <c r="E347" s="85"/>
    </row>
    <row r="348" spans="5:5" ht="17.100000000000001" customHeight="1">
      <c r="E348" s="85"/>
    </row>
    <row r="349" spans="5:5" ht="17.100000000000001" customHeight="1">
      <c r="E349" s="85"/>
    </row>
    <row r="350" spans="5:5" ht="17.100000000000001" customHeight="1">
      <c r="E350" s="85"/>
    </row>
    <row r="351" spans="5:5" ht="17.100000000000001" customHeight="1">
      <c r="E351" s="85"/>
    </row>
    <row r="352" spans="5:5" ht="17.100000000000001" customHeight="1">
      <c r="E352" s="85"/>
    </row>
    <row r="353" spans="5:5" ht="17.100000000000001" customHeight="1">
      <c r="E353" s="85"/>
    </row>
    <row r="354" spans="5:5" ht="17.100000000000001" customHeight="1">
      <c r="E354" s="85"/>
    </row>
    <row r="355" spans="5:5" ht="17.100000000000001" customHeight="1">
      <c r="E355" s="85"/>
    </row>
    <row r="356" spans="5:5" ht="17.100000000000001" customHeight="1">
      <c r="E356" s="85"/>
    </row>
    <row r="357" spans="5:5" ht="17.100000000000001" customHeight="1">
      <c r="E357" s="85"/>
    </row>
    <row r="358" spans="5:5" ht="17.100000000000001" customHeight="1">
      <c r="E358" s="85"/>
    </row>
    <row r="359" spans="5:5" ht="17.100000000000001" customHeight="1">
      <c r="E359" s="85"/>
    </row>
    <row r="360" spans="5:5" ht="17.100000000000001" customHeight="1">
      <c r="E360" s="85"/>
    </row>
    <row r="361" spans="5:5" ht="17.100000000000001" customHeight="1">
      <c r="E361" s="85"/>
    </row>
    <row r="362" spans="5:5" ht="17.100000000000001" customHeight="1">
      <c r="E362" s="85"/>
    </row>
    <row r="363" spans="5:5" ht="17.100000000000001" customHeight="1">
      <c r="E363" s="85"/>
    </row>
    <row r="364" spans="5:5" ht="17.100000000000001" customHeight="1">
      <c r="E364" s="85"/>
    </row>
    <row r="365" spans="5:5" ht="17.100000000000001" customHeight="1">
      <c r="E365" s="85"/>
    </row>
    <row r="366" spans="5:5" ht="17.100000000000001" customHeight="1">
      <c r="E366" s="85"/>
    </row>
    <row r="367" spans="5:5" ht="17.100000000000001" customHeight="1">
      <c r="E367" s="85"/>
    </row>
    <row r="368" spans="5:5" ht="17.100000000000001" customHeight="1">
      <c r="E368" s="85"/>
    </row>
    <row r="369" spans="5:5" ht="17.100000000000001" customHeight="1">
      <c r="E369" s="85"/>
    </row>
    <row r="370" spans="5:5" ht="17.100000000000001" customHeight="1">
      <c r="E370" s="85"/>
    </row>
    <row r="371" spans="5:5" ht="17.100000000000001" customHeight="1">
      <c r="E371" s="85"/>
    </row>
    <row r="372" spans="5:5" ht="17.100000000000001" customHeight="1">
      <c r="E372" s="85"/>
    </row>
    <row r="373" spans="5:5" ht="17.100000000000001" customHeight="1">
      <c r="E373" s="85"/>
    </row>
    <row r="374" spans="5:5" ht="17.100000000000001" customHeight="1">
      <c r="E374" s="85"/>
    </row>
    <row r="375" spans="5:5" ht="17.100000000000001" customHeight="1">
      <c r="E375" s="85"/>
    </row>
    <row r="376" spans="5:5" ht="17.100000000000001" customHeight="1">
      <c r="E376" s="85"/>
    </row>
    <row r="377" spans="5:5" ht="17.100000000000001" customHeight="1">
      <c r="E377" s="85"/>
    </row>
    <row r="378" spans="5:5" ht="17.100000000000001" customHeight="1">
      <c r="E378" s="85"/>
    </row>
    <row r="379" spans="5:5" ht="17.100000000000001" customHeight="1">
      <c r="E379" s="85"/>
    </row>
    <row r="380" spans="5:5" ht="17.100000000000001" customHeight="1">
      <c r="E380" s="85"/>
    </row>
    <row r="381" spans="5:5" ht="17.100000000000001" customHeight="1">
      <c r="E381" s="85"/>
    </row>
    <row r="382" spans="5:5" ht="17.100000000000001" customHeight="1">
      <c r="E382" s="85"/>
    </row>
    <row r="383" spans="5:5" ht="17.100000000000001" customHeight="1">
      <c r="E383" s="85"/>
    </row>
    <row r="384" spans="5:5" ht="17.100000000000001" customHeight="1">
      <c r="E384" s="85"/>
    </row>
    <row r="385" spans="5:5" ht="17.100000000000001" customHeight="1">
      <c r="E385" s="85"/>
    </row>
    <row r="386" spans="5:5" ht="17.100000000000001" customHeight="1">
      <c r="E386" s="85"/>
    </row>
    <row r="387" spans="5:5" ht="17.100000000000001" customHeight="1">
      <c r="E387" s="85"/>
    </row>
    <row r="388" spans="5:5" ht="17.100000000000001" customHeight="1">
      <c r="E388" s="85"/>
    </row>
    <row r="389" spans="5:5" ht="17.100000000000001" customHeight="1">
      <c r="E389" s="85"/>
    </row>
    <row r="390" spans="5:5" ht="17.100000000000001" customHeight="1">
      <c r="E390" s="85"/>
    </row>
    <row r="391" spans="5:5" ht="17.100000000000001" customHeight="1">
      <c r="E391" s="85"/>
    </row>
    <row r="392" spans="5:5" ht="17.100000000000001" customHeight="1">
      <c r="E392" s="85"/>
    </row>
    <row r="393" spans="5:5" ht="17.100000000000001" customHeight="1">
      <c r="E393" s="85"/>
    </row>
    <row r="394" spans="5:5" ht="17.100000000000001" customHeight="1">
      <c r="E394" s="85"/>
    </row>
    <row r="395" spans="5:5" ht="17.100000000000001" customHeight="1">
      <c r="E395" s="85"/>
    </row>
    <row r="396" spans="5:5" ht="17.100000000000001" customHeight="1">
      <c r="E396" s="85"/>
    </row>
    <row r="397" spans="5:5" ht="17.100000000000001" customHeight="1">
      <c r="E397" s="85"/>
    </row>
    <row r="398" spans="5:5" ht="17.100000000000001" customHeight="1">
      <c r="E398" s="85"/>
    </row>
    <row r="399" spans="5:5" ht="17.100000000000001" customHeight="1">
      <c r="E399" s="85"/>
    </row>
    <row r="400" spans="5:5" ht="17.100000000000001" customHeight="1">
      <c r="E400" s="85"/>
    </row>
    <row r="401" spans="5:5" ht="17.100000000000001" customHeight="1">
      <c r="E401" s="85"/>
    </row>
    <row r="402" spans="5:5" ht="17.100000000000001" customHeight="1">
      <c r="E402" s="85"/>
    </row>
    <row r="403" spans="5:5" ht="17.100000000000001" customHeight="1">
      <c r="E403" s="85"/>
    </row>
    <row r="404" spans="5:5" ht="17.100000000000001" customHeight="1">
      <c r="E404" s="85"/>
    </row>
    <row r="405" spans="5:5" ht="17.100000000000001" customHeight="1">
      <c r="E405" s="85"/>
    </row>
    <row r="406" spans="5:5" ht="17.100000000000001" customHeight="1">
      <c r="E406" s="85"/>
    </row>
    <row r="407" spans="5:5" ht="17.100000000000001" customHeight="1">
      <c r="E407" s="85"/>
    </row>
    <row r="408" spans="5:5" ht="17.100000000000001" customHeight="1">
      <c r="E408" s="85"/>
    </row>
    <row r="409" spans="5:5" ht="17.100000000000001" customHeight="1">
      <c r="E409" s="85"/>
    </row>
    <row r="410" spans="5:5" ht="17.100000000000001" customHeight="1">
      <c r="E410" s="85"/>
    </row>
    <row r="411" spans="5:5" ht="17.100000000000001" customHeight="1">
      <c r="E411" s="85"/>
    </row>
    <row r="412" spans="5:5" ht="17.100000000000001" customHeight="1">
      <c r="E412" s="85"/>
    </row>
    <row r="413" spans="5:5" ht="17.100000000000001" customHeight="1">
      <c r="E413" s="85"/>
    </row>
    <row r="414" spans="5:5" ht="17.100000000000001" customHeight="1">
      <c r="E414" s="85"/>
    </row>
    <row r="415" spans="5:5" ht="17.100000000000001" customHeight="1">
      <c r="E415" s="85"/>
    </row>
    <row r="416" spans="5:5" ht="17.100000000000001" customHeight="1">
      <c r="E416" s="85"/>
    </row>
    <row r="417" spans="5:5" ht="17.100000000000001" customHeight="1">
      <c r="E417" s="85"/>
    </row>
    <row r="418" spans="5:5" ht="17.100000000000001" customHeight="1">
      <c r="E418" s="85"/>
    </row>
    <row r="419" spans="5:5" ht="17.100000000000001" customHeight="1">
      <c r="E419" s="85"/>
    </row>
    <row r="420" spans="5:5" ht="17.100000000000001" customHeight="1">
      <c r="E420" s="85"/>
    </row>
    <row r="421" spans="5:5" ht="17.100000000000001" customHeight="1">
      <c r="E421" s="85"/>
    </row>
    <row r="422" spans="5:5" ht="17.100000000000001" customHeight="1">
      <c r="E422" s="85"/>
    </row>
    <row r="423" spans="5:5" ht="17.100000000000001" customHeight="1">
      <c r="E423" s="85"/>
    </row>
    <row r="424" spans="5:5" ht="17.100000000000001" customHeight="1">
      <c r="E424" s="85"/>
    </row>
    <row r="425" spans="5:5" ht="17.100000000000001" customHeight="1">
      <c r="E425" s="85"/>
    </row>
    <row r="426" spans="5:5" ht="17.100000000000001" customHeight="1">
      <c r="E426" s="85"/>
    </row>
    <row r="427" spans="5:5" ht="17.100000000000001" customHeight="1">
      <c r="E427" s="85"/>
    </row>
    <row r="428" spans="5:5" ht="17.100000000000001" customHeight="1">
      <c r="E428" s="85"/>
    </row>
    <row r="429" spans="5:5" ht="17.100000000000001" customHeight="1">
      <c r="E429" s="85"/>
    </row>
    <row r="430" spans="5:5" ht="17.100000000000001" customHeight="1">
      <c r="E430" s="85"/>
    </row>
    <row r="431" spans="5:5" ht="17.100000000000001" customHeight="1">
      <c r="E431" s="85"/>
    </row>
    <row r="432" spans="5:5" ht="17.100000000000001" customHeight="1">
      <c r="E432" s="85"/>
    </row>
    <row r="433" spans="5:5" ht="17.100000000000001" customHeight="1">
      <c r="E433" s="85"/>
    </row>
    <row r="434" spans="5:5" ht="17.100000000000001" customHeight="1">
      <c r="E434" s="85"/>
    </row>
    <row r="435" spans="5:5" ht="17.100000000000001" customHeight="1">
      <c r="E435" s="85"/>
    </row>
    <row r="436" spans="5:5" ht="17.100000000000001" customHeight="1">
      <c r="E436" s="85"/>
    </row>
    <row r="437" spans="5:5" ht="17.100000000000001" customHeight="1">
      <c r="E437" s="85"/>
    </row>
    <row r="438" spans="5:5" ht="17.100000000000001" customHeight="1">
      <c r="E438" s="85"/>
    </row>
    <row r="439" spans="5:5" ht="17.100000000000001" customHeight="1">
      <c r="E439" s="85"/>
    </row>
    <row r="440" spans="5:5" ht="17.100000000000001" customHeight="1">
      <c r="E440" s="85"/>
    </row>
    <row r="441" spans="5:5" ht="17.100000000000001" customHeight="1">
      <c r="E441" s="85"/>
    </row>
    <row r="442" spans="5:5" ht="17.100000000000001" customHeight="1">
      <c r="E442" s="85"/>
    </row>
    <row r="443" spans="5:5" ht="17.100000000000001" customHeight="1">
      <c r="E443" s="85"/>
    </row>
    <row r="444" spans="5:5" ht="17.100000000000001" customHeight="1">
      <c r="E444" s="85"/>
    </row>
    <row r="445" spans="5:5" ht="17.100000000000001" customHeight="1">
      <c r="E445" s="85"/>
    </row>
    <row r="446" spans="5:5" ht="17.100000000000001" customHeight="1">
      <c r="E446" s="85"/>
    </row>
    <row r="447" spans="5:5" ht="17.100000000000001" customHeight="1">
      <c r="E447" s="85"/>
    </row>
    <row r="448" spans="5:5" ht="17.100000000000001" customHeight="1">
      <c r="E448" s="85"/>
    </row>
    <row r="449" spans="5:5" ht="17.100000000000001" customHeight="1">
      <c r="E449" s="85"/>
    </row>
    <row r="450" spans="5:5" ht="17.100000000000001" customHeight="1">
      <c r="E450" s="85"/>
    </row>
    <row r="451" spans="5:5" ht="17.100000000000001" customHeight="1">
      <c r="E451" s="85"/>
    </row>
    <row r="452" spans="5:5" ht="17.100000000000001" customHeight="1">
      <c r="E452" s="85"/>
    </row>
    <row r="453" spans="5:5" ht="17.100000000000001" customHeight="1">
      <c r="E453" s="85"/>
    </row>
    <row r="454" spans="5:5" ht="17.100000000000001" customHeight="1">
      <c r="E454" s="85"/>
    </row>
    <row r="455" spans="5:5" ht="17.100000000000001" customHeight="1">
      <c r="E455" s="85"/>
    </row>
    <row r="456" spans="5:5" ht="17.100000000000001" customHeight="1">
      <c r="E456" s="85"/>
    </row>
    <row r="457" spans="5:5" ht="17.100000000000001" customHeight="1">
      <c r="E457" s="85"/>
    </row>
    <row r="458" spans="5:5" ht="17.100000000000001" customHeight="1">
      <c r="E458" s="85"/>
    </row>
    <row r="459" spans="5:5" ht="17.100000000000001" customHeight="1">
      <c r="E459" s="85"/>
    </row>
    <row r="460" spans="5:5" ht="17.100000000000001" customHeight="1">
      <c r="E460" s="85"/>
    </row>
    <row r="461" spans="5:5" ht="17.100000000000001" customHeight="1">
      <c r="E461" s="85"/>
    </row>
    <row r="462" spans="5:5" ht="17.100000000000001" customHeight="1">
      <c r="E462" s="85"/>
    </row>
    <row r="463" spans="5:5" ht="17.100000000000001" customHeight="1">
      <c r="E463" s="85"/>
    </row>
    <row r="464" spans="5:5" ht="17.100000000000001" customHeight="1">
      <c r="E464" s="85"/>
    </row>
    <row r="465" spans="5:5" ht="17.100000000000001" customHeight="1">
      <c r="E465" s="85"/>
    </row>
    <row r="466" spans="5:5" ht="17.100000000000001" customHeight="1">
      <c r="E466" s="85"/>
    </row>
    <row r="467" spans="5:5" ht="17.100000000000001" customHeight="1">
      <c r="E467" s="85"/>
    </row>
    <row r="468" spans="5:5" ht="17.100000000000001" customHeight="1">
      <c r="E468" s="85"/>
    </row>
    <row r="469" spans="5:5" ht="17.100000000000001" customHeight="1">
      <c r="E469" s="85"/>
    </row>
    <row r="470" spans="5:5" ht="17.100000000000001" customHeight="1">
      <c r="E470" s="85"/>
    </row>
    <row r="471" spans="5:5" ht="17.100000000000001" customHeight="1">
      <c r="E471" s="85"/>
    </row>
    <row r="472" spans="5:5" ht="17.100000000000001" customHeight="1">
      <c r="E472" s="85"/>
    </row>
    <row r="473" spans="5:5" ht="17.100000000000001" customHeight="1">
      <c r="E473" s="85"/>
    </row>
    <row r="474" spans="5:5" ht="17.100000000000001" customHeight="1">
      <c r="E474" s="85"/>
    </row>
    <row r="475" spans="5:5" ht="17.100000000000001" customHeight="1">
      <c r="E475" s="85"/>
    </row>
    <row r="476" spans="5:5" ht="17.100000000000001" customHeight="1">
      <c r="E476" s="85"/>
    </row>
    <row r="477" spans="5:5" ht="17.100000000000001" customHeight="1">
      <c r="E477" s="85"/>
    </row>
    <row r="478" spans="5:5" ht="17.100000000000001" customHeight="1">
      <c r="E478" s="85"/>
    </row>
    <row r="479" spans="5:5" ht="17.100000000000001" customHeight="1">
      <c r="E479" s="85"/>
    </row>
    <row r="480" spans="5:5" ht="17.100000000000001" customHeight="1">
      <c r="E480" s="85"/>
    </row>
    <row r="481" spans="5:5" ht="17.100000000000001" customHeight="1">
      <c r="E481" s="85"/>
    </row>
    <row r="482" spans="5:5" ht="17.100000000000001" customHeight="1">
      <c r="E482" s="85"/>
    </row>
    <row r="483" spans="5:5" ht="17.100000000000001" customHeight="1">
      <c r="E483" s="85"/>
    </row>
    <row r="484" spans="5:5" ht="17.100000000000001" customHeight="1">
      <c r="E484" s="85"/>
    </row>
    <row r="485" spans="5:5" ht="17.100000000000001" customHeight="1">
      <c r="E485" s="85"/>
    </row>
    <row r="486" spans="5:5" ht="17.100000000000001" customHeight="1">
      <c r="E486" s="85"/>
    </row>
    <row r="487" spans="5:5" ht="17.100000000000001" customHeight="1">
      <c r="E487" s="85"/>
    </row>
    <row r="488" spans="5:5" ht="17.100000000000001" customHeight="1">
      <c r="E488" s="85"/>
    </row>
    <row r="489" spans="5:5" ht="17.100000000000001" customHeight="1">
      <c r="E489" s="85"/>
    </row>
    <row r="490" spans="5:5" ht="17.100000000000001" customHeight="1">
      <c r="E490" s="85"/>
    </row>
    <row r="491" spans="5:5" ht="17.100000000000001" customHeight="1">
      <c r="E491" s="85"/>
    </row>
    <row r="492" spans="5:5" ht="17.100000000000001" customHeight="1">
      <c r="E492" s="85"/>
    </row>
    <row r="493" spans="5:5" ht="17.100000000000001" customHeight="1">
      <c r="E493" s="85"/>
    </row>
    <row r="494" spans="5:5" ht="17.100000000000001" customHeight="1">
      <c r="E494" s="85"/>
    </row>
    <row r="495" spans="5:5" ht="17.100000000000001" customHeight="1">
      <c r="E495" s="85"/>
    </row>
    <row r="496" spans="5:5" ht="17.100000000000001" customHeight="1">
      <c r="E496" s="85"/>
    </row>
    <row r="497" spans="5:5" ht="17.100000000000001" customHeight="1">
      <c r="E497" s="85"/>
    </row>
    <row r="498" spans="5:5" ht="17.100000000000001" customHeight="1">
      <c r="E498" s="85"/>
    </row>
    <row r="499" spans="5:5" ht="17.100000000000001" customHeight="1">
      <c r="E499" s="85"/>
    </row>
    <row r="500" spans="5:5" ht="17.100000000000001" customHeight="1">
      <c r="E500" s="85"/>
    </row>
    <row r="501" spans="5:5" ht="17.100000000000001" customHeight="1">
      <c r="E501" s="85"/>
    </row>
    <row r="502" spans="5:5" ht="17.100000000000001" customHeight="1">
      <c r="E502" s="85"/>
    </row>
    <row r="503" spans="5:5" ht="17.100000000000001" customHeight="1">
      <c r="E503" s="85"/>
    </row>
    <row r="504" spans="5:5" ht="17.100000000000001" customHeight="1">
      <c r="E504" s="85"/>
    </row>
    <row r="505" spans="5:5" ht="17.100000000000001" customHeight="1">
      <c r="E505" s="85"/>
    </row>
    <row r="506" spans="5:5" ht="17.100000000000001" customHeight="1">
      <c r="E506" s="85"/>
    </row>
    <row r="507" spans="5:5" ht="17.100000000000001" customHeight="1">
      <c r="E507" s="85"/>
    </row>
    <row r="508" spans="5:5" ht="17.100000000000001" customHeight="1">
      <c r="E508" s="85"/>
    </row>
    <row r="509" spans="5:5" ht="17.100000000000001" customHeight="1">
      <c r="E509" s="85"/>
    </row>
    <row r="510" spans="5:5" ht="17.100000000000001" customHeight="1">
      <c r="E510" s="85"/>
    </row>
    <row r="511" spans="5:5" ht="17.100000000000001" customHeight="1">
      <c r="E511" s="85"/>
    </row>
    <row r="512" spans="5:5" ht="17.100000000000001" customHeight="1">
      <c r="E512" s="85"/>
    </row>
    <row r="513" spans="5:5" ht="17.100000000000001" customHeight="1">
      <c r="E513" s="85"/>
    </row>
    <row r="514" spans="5:5" ht="17.100000000000001" customHeight="1">
      <c r="E514" s="85"/>
    </row>
    <row r="515" spans="5:5" ht="17.100000000000001" customHeight="1">
      <c r="E515" s="85"/>
    </row>
    <row r="516" spans="5:5" ht="17.100000000000001" customHeight="1">
      <c r="E516" s="85"/>
    </row>
    <row r="517" spans="5:5" ht="17.100000000000001" customHeight="1">
      <c r="E517" s="85"/>
    </row>
    <row r="518" spans="5:5" ht="17.100000000000001" customHeight="1">
      <c r="E518" s="85"/>
    </row>
    <row r="519" spans="5:5" ht="17.100000000000001" customHeight="1">
      <c r="E519" s="85"/>
    </row>
    <row r="520" spans="5:5" ht="17.100000000000001" customHeight="1">
      <c r="E520" s="85"/>
    </row>
    <row r="521" spans="5:5" ht="17.100000000000001" customHeight="1">
      <c r="E521" s="85"/>
    </row>
    <row r="522" spans="5:5" ht="17.100000000000001" customHeight="1">
      <c r="E522" s="85"/>
    </row>
    <row r="523" spans="5:5" ht="17.100000000000001" customHeight="1">
      <c r="E523" s="85"/>
    </row>
    <row r="524" spans="5:5" ht="17.100000000000001" customHeight="1">
      <c r="E524" s="85"/>
    </row>
    <row r="525" spans="5:5" ht="17.100000000000001" customHeight="1">
      <c r="E525" s="85"/>
    </row>
    <row r="526" spans="5:5" ht="17.100000000000001" customHeight="1">
      <c r="E526" s="85"/>
    </row>
    <row r="527" spans="5:5" ht="17.100000000000001" customHeight="1">
      <c r="E527" s="85"/>
    </row>
    <row r="528" spans="5:5" ht="17.100000000000001" customHeight="1">
      <c r="E528" s="85"/>
    </row>
    <row r="529" spans="5:5" ht="17.100000000000001" customHeight="1">
      <c r="E529" s="85"/>
    </row>
    <row r="530" spans="5:5" ht="17.100000000000001" customHeight="1">
      <c r="E530" s="85"/>
    </row>
    <row r="531" spans="5:5" ht="17.100000000000001" customHeight="1">
      <c r="E531" s="85"/>
    </row>
    <row r="532" spans="5:5" ht="17.100000000000001" customHeight="1">
      <c r="E532" s="85"/>
    </row>
    <row r="533" spans="5:5" ht="17.100000000000001" customHeight="1">
      <c r="E533" s="85"/>
    </row>
    <row r="534" spans="5:5" ht="17.100000000000001" customHeight="1">
      <c r="E534" s="85"/>
    </row>
    <row r="535" spans="5:5" ht="17.100000000000001" customHeight="1">
      <c r="E535" s="85"/>
    </row>
    <row r="536" spans="5:5" ht="17.100000000000001" customHeight="1">
      <c r="E536" s="85"/>
    </row>
    <row r="537" spans="5:5" ht="17.100000000000001" customHeight="1">
      <c r="E537" s="85"/>
    </row>
    <row r="538" spans="5:5" ht="17.100000000000001" customHeight="1">
      <c r="E538" s="85"/>
    </row>
    <row r="539" spans="5:5" ht="17.100000000000001" customHeight="1">
      <c r="E539" s="85"/>
    </row>
    <row r="540" spans="5:5" ht="17.100000000000001" customHeight="1">
      <c r="E540" s="85"/>
    </row>
    <row r="541" spans="5:5" ht="17.100000000000001" customHeight="1">
      <c r="E541" s="85"/>
    </row>
    <row r="542" spans="5:5" ht="17.100000000000001" customHeight="1">
      <c r="E542" s="85"/>
    </row>
    <row r="543" spans="5:5" ht="17.100000000000001" customHeight="1">
      <c r="E543" s="85"/>
    </row>
    <row r="544" spans="5:5" ht="17.100000000000001" customHeight="1">
      <c r="E544" s="85"/>
    </row>
    <row r="545" spans="5:5" ht="17.100000000000001" customHeight="1">
      <c r="E545" s="85"/>
    </row>
    <row r="546" spans="5:5" ht="17.100000000000001" customHeight="1">
      <c r="E546" s="85"/>
    </row>
    <row r="547" spans="5:5" ht="17.100000000000001" customHeight="1">
      <c r="E547" s="85"/>
    </row>
    <row r="548" spans="5:5" ht="17.100000000000001" customHeight="1">
      <c r="E548" s="85"/>
    </row>
    <row r="549" spans="5:5" ht="17.100000000000001" customHeight="1">
      <c r="E549" s="85"/>
    </row>
    <row r="550" spans="5:5" ht="17.100000000000001" customHeight="1">
      <c r="E550" s="85"/>
    </row>
    <row r="551" spans="5:5" ht="17.100000000000001" customHeight="1">
      <c r="E551" s="85"/>
    </row>
    <row r="552" spans="5:5" ht="17.100000000000001" customHeight="1">
      <c r="E552" s="85"/>
    </row>
    <row r="553" spans="5:5" ht="17.100000000000001" customHeight="1">
      <c r="E553" s="85"/>
    </row>
    <row r="554" spans="5:5" ht="17.100000000000001" customHeight="1">
      <c r="E554" s="85"/>
    </row>
    <row r="555" spans="5:5" ht="17.100000000000001" customHeight="1">
      <c r="E555" s="85"/>
    </row>
    <row r="556" spans="5:5" ht="17.100000000000001" customHeight="1">
      <c r="E556" s="85"/>
    </row>
    <row r="557" spans="5:5" ht="17.100000000000001" customHeight="1">
      <c r="E557" s="85"/>
    </row>
    <row r="558" spans="5:5" ht="17.100000000000001" customHeight="1">
      <c r="E558" s="85"/>
    </row>
    <row r="559" spans="5:5" ht="17.100000000000001" customHeight="1">
      <c r="E559" s="85"/>
    </row>
    <row r="560" spans="5:5" ht="17.100000000000001" customHeight="1">
      <c r="E560" s="85"/>
    </row>
    <row r="561" spans="5:5" ht="17.100000000000001" customHeight="1">
      <c r="E561" s="85"/>
    </row>
    <row r="562" spans="5:5" ht="17.100000000000001" customHeight="1">
      <c r="E562" s="85"/>
    </row>
    <row r="563" spans="5:5" ht="17.100000000000001" customHeight="1">
      <c r="E563" s="85"/>
    </row>
    <row r="564" spans="5:5" ht="17.100000000000001" customHeight="1">
      <c r="E564" s="85"/>
    </row>
    <row r="565" spans="5:5" ht="17.100000000000001" customHeight="1">
      <c r="E565" s="85"/>
    </row>
    <row r="566" spans="5:5" ht="17.100000000000001" customHeight="1">
      <c r="E566" s="85"/>
    </row>
    <row r="567" spans="5:5" ht="17.100000000000001" customHeight="1">
      <c r="E567" s="85"/>
    </row>
    <row r="568" spans="5:5" ht="17.100000000000001" customHeight="1">
      <c r="E568" s="85"/>
    </row>
    <row r="569" spans="5:5" ht="17.100000000000001" customHeight="1">
      <c r="E569" s="85"/>
    </row>
    <row r="570" spans="5:5" ht="17.100000000000001" customHeight="1">
      <c r="E570" s="85"/>
    </row>
    <row r="571" spans="5:5" ht="17.100000000000001" customHeight="1">
      <c r="E571" s="85"/>
    </row>
    <row r="572" spans="5:5" ht="17.100000000000001" customHeight="1">
      <c r="E572" s="85"/>
    </row>
    <row r="573" spans="5:5" ht="17.100000000000001" customHeight="1">
      <c r="E573" s="85"/>
    </row>
    <row r="574" spans="5:5" ht="17.100000000000001" customHeight="1">
      <c r="E574" s="85"/>
    </row>
    <row r="575" spans="5:5" ht="17.100000000000001" customHeight="1">
      <c r="E575" s="85"/>
    </row>
    <row r="576" spans="5:5" ht="17.100000000000001" customHeight="1">
      <c r="E576" s="85"/>
    </row>
    <row r="577" spans="5:5" ht="17.100000000000001" customHeight="1">
      <c r="E577" s="85"/>
    </row>
    <row r="578" spans="5:5" ht="17.100000000000001" customHeight="1">
      <c r="E578" s="85"/>
    </row>
    <row r="579" spans="5:5" ht="17.100000000000001" customHeight="1">
      <c r="E579" s="85"/>
    </row>
    <row r="580" spans="5:5" ht="17.100000000000001" customHeight="1">
      <c r="E580" s="85"/>
    </row>
    <row r="581" spans="5:5" ht="17.100000000000001" customHeight="1">
      <c r="E581" s="85"/>
    </row>
    <row r="582" spans="5:5" ht="17.100000000000001" customHeight="1">
      <c r="E582" s="85"/>
    </row>
    <row r="583" spans="5:5" ht="17.100000000000001" customHeight="1">
      <c r="E583" s="85"/>
    </row>
    <row r="584" spans="5:5" ht="17.100000000000001" customHeight="1">
      <c r="E584" s="85"/>
    </row>
    <row r="585" spans="5:5" ht="17.100000000000001" customHeight="1">
      <c r="E585" s="85"/>
    </row>
    <row r="586" spans="5:5" ht="17.100000000000001" customHeight="1">
      <c r="E586" s="85"/>
    </row>
    <row r="587" spans="5:5" ht="17.100000000000001" customHeight="1">
      <c r="E587" s="85"/>
    </row>
    <row r="588" spans="5:5" ht="17.100000000000001" customHeight="1">
      <c r="E588" s="85"/>
    </row>
    <row r="589" spans="5:5" ht="17.100000000000001" customHeight="1">
      <c r="E589" s="85"/>
    </row>
    <row r="590" spans="5:5" ht="17.100000000000001" customHeight="1">
      <c r="E590" s="85"/>
    </row>
    <row r="591" spans="5:5" ht="17.100000000000001" customHeight="1">
      <c r="E591" s="85"/>
    </row>
    <row r="592" spans="5:5" ht="17.100000000000001" customHeight="1">
      <c r="E592" s="85"/>
    </row>
    <row r="593" spans="5:5" ht="17.100000000000001" customHeight="1">
      <c r="E593" s="85"/>
    </row>
    <row r="594" spans="5:5" ht="17.100000000000001" customHeight="1">
      <c r="E594" s="85"/>
    </row>
    <row r="595" spans="5:5" ht="17.100000000000001" customHeight="1">
      <c r="E595" s="85"/>
    </row>
    <row r="596" spans="5:5" ht="17.100000000000001" customHeight="1">
      <c r="E596" s="85"/>
    </row>
    <row r="597" spans="5:5" ht="17.100000000000001" customHeight="1">
      <c r="E597" s="85"/>
    </row>
    <row r="598" spans="5:5" ht="17.100000000000001" customHeight="1">
      <c r="E598" s="85"/>
    </row>
    <row r="599" spans="5:5" ht="17.100000000000001" customHeight="1">
      <c r="E599" s="85"/>
    </row>
    <row r="600" spans="5:5" ht="17.100000000000001" customHeight="1">
      <c r="E600" s="85"/>
    </row>
    <row r="601" spans="5:5" ht="17.100000000000001" customHeight="1">
      <c r="E601" s="85"/>
    </row>
    <row r="602" spans="5:5" ht="17.100000000000001" customHeight="1">
      <c r="E602" s="85"/>
    </row>
    <row r="603" spans="5:5" ht="17.100000000000001" customHeight="1">
      <c r="E603" s="85"/>
    </row>
    <row r="604" spans="5:5" ht="17.100000000000001" customHeight="1">
      <c r="E604" s="85"/>
    </row>
    <row r="605" spans="5:5" ht="17.100000000000001" customHeight="1">
      <c r="E605" s="85"/>
    </row>
    <row r="606" spans="5:5" ht="17.100000000000001" customHeight="1">
      <c r="E606" s="85"/>
    </row>
    <row r="607" spans="5:5" ht="17.100000000000001" customHeight="1">
      <c r="E607" s="85"/>
    </row>
    <row r="608" spans="5:5" ht="17.100000000000001" customHeight="1">
      <c r="E608" s="85"/>
    </row>
    <row r="609" spans="5:5" ht="17.100000000000001" customHeight="1">
      <c r="E609" s="85"/>
    </row>
    <row r="610" spans="5:5" ht="17.100000000000001" customHeight="1">
      <c r="E610" s="85"/>
    </row>
    <row r="611" spans="5:5" ht="17.100000000000001" customHeight="1">
      <c r="E611" s="85"/>
    </row>
    <row r="612" spans="5:5" ht="17.100000000000001" customHeight="1">
      <c r="E612" s="85"/>
    </row>
    <row r="613" spans="5:5" ht="17.100000000000001" customHeight="1">
      <c r="E613" s="85"/>
    </row>
    <row r="614" spans="5:5" ht="17.100000000000001" customHeight="1">
      <c r="E614" s="85"/>
    </row>
    <row r="615" spans="5:5" ht="17.100000000000001" customHeight="1">
      <c r="E615" s="85"/>
    </row>
    <row r="616" spans="5:5" ht="17.100000000000001" customHeight="1">
      <c r="E616" s="85"/>
    </row>
    <row r="617" spans="5:5" ht="17.100000000000001" customHeight="1">
      <c r="E617" s="85"/>
    </row>
    <row r="618" spans="5:5" ht="17.100000000000001" customHeight="1">
      <c r="E618" s="85"/>
    </row>
    <row r="619" spans="5:5" ht="17.100000000000001" customHeight="1">
      <c r="E619" s="85"/>
    </row>
    <row r="620" spans="5:5" ht="17.100000000000001" customHeight="1">
      <c r="E620" s="85"/>
    </row>
    <row r="621" spans="5:5" ht="17.100000000000001" customHeight="1">
      <c r="E621" s="85"/>
    </row>
    <row r="622" spans="5:5" ht="17.100000000000001" customHeight="1">
      <c r="E622" s="85"/>
    </row>
    <row r="623" spans="5:5" ht="17.100000000000001" customHeight="1">
      <c r="E623" s="85"/>
    </row>
    <row r="624" spans="5:5" ht="17.100000000000001" customHeight="1">
      <c r="E624" s="85"/>
    </row>
    <row r="625" spans="5:5" ht="17.100000000000001" customHeight="1">
      <c r="E625" s="85"/>
    </row>
    <row r="626" spans="5:5" ht="17.100000000000001" customHeight="1">
      <c r="E626" s="85"/>
    </row>
    <row r="627" spans="5:5" ht="17.100000000000001" customHeight="1">
      <c r="E627" s="85"/>
    </row>
    <row r="628" spans="5:5" ht="17.100000000000001" customHeight="1">
      <c r="E628" s="85"/>
    </row>
    <row r="629" spans="5:5" ht="17.100000000000001" customHeight="1">
      <c r="E629" s="85"/>
    </row>
    <row r="630" spans="5:5" ht="17.100000000000001" customHeight="1">
      <c r="E630" s="85"/>
    </row>
    <row r="631" spans="5:5" ht="17.100000000000001" customHeight="1">
      <c r="E631" s="85"/>
    </row>
    <row r="632" spans="5:5" ht="17.100000000000001" customHeight="1">
      <c r="E632" s="85"/>
    </row>
    <row r="633" spans="5:5" ht="17.100000000000001" customHeight="1">
      <c r="E633" s="85"/>
    </row>
    <row r="634" spans="5:5" ht="17.100000000000001" customHeight="1">
      <c r="E634" s="85"/>
    </row>
    <row r="635" spans="5:5" ht="17.100000000000001" customHeight="1">
      <c r="E635" s="85"/>
    </row>
    <row r="636" spans="5:5" ht="17.100000000000001" customHeight="1">
      <c r="E636" s="85"/>
    </row>
    <row r="637" spans="5:5" ht="17.100000000000001" customHeight="1">
      <c r="E637" s="85"/>
    </row>
    <row r="638" spans="5:5" ht="17.100000000000001" customHeight="1">
      <c r="E638" s="85"/>
    </row>
    <row r="639" spans="5:5" ht="17.100000000000001" customHeight="1">
      <c r="E639" s="85"/>
    </row>
    <row r="640" spans="5:5" ht="17.100000000000001" customHeight="1">
      <c r="E640" s="85"/>
    </row>
    <row r="641" spans="5:5" ht="17.100000000000001" customHeight="1">
      <c r="E641" s="85"/>
    </row>
    <row r="642" spans="5:5" ht="17.100000000000001" customHeight="1">
      <c r="E642" s="85"/>
    </row>
    <row r="643" spans="5:5" ht="17.100000000000001" customHeight="1">
      <c r="E643" s="85"/>
    </row>
    <row r="644" spans="5:5" ht="17.100000000000001" customHeight="1">
      <c r="E644" s="85"/>
    </row>
    <row r="645" spans="5:5" ht="17.100000000000001" customHeight="1">
      <c r="E645" s="85"/>
    </row>
    <row r="646" spans="5:5" ht="17.100000000000001" customHeight="1">
      <c r="E646" s="85"/>
    </row>
    <row r="647" spans="5:5" ht="17.100000000000001" customHeight="1">
      <c r="E647" s="85"/>
    </row>
    <row r="648" spans="5:5" ht="17.100000000000001" customHeight="1">
      <c r="E648" s="85"/>
    </row>
    <row r="649" spans="5:5" ht="17.100000000000001" customHeight="1">
      <c r="E649" s="85"/>
    </row>
    <row r="650" spans="5:5" ht="17.100000000000001" customHeight="1">
      <c r="E650" s="85"/>
    </row>
    <row r="651" spans="5:5" ht="17.100000000000001" customHeight="1">
      <c r="E651" s="85"/>
    </row>
    <row r="652" spans="5:5" ht="17.100000000000001" customHeight="1">
      <c r="E652" s="85"/>
    </row>
    <row r="653" spans="5:5" ht="17.100000000000001" customHeight="1">
      <c r="E653" s="85"/>
    </row>
    <row r="654" spans="5:5" ht="17.100000000000001" customHeight="1">
      <c r="E654" s="85"/>
    </row>
    <row r="655" spans="5:5" ht="17.100000000000001" customHeight="1">
      <c r="E655" s="85"/>
    </row>
    <row r="656" spans="5:5" ht="17.100000000000001" customHeight="1">
      <c r="E656" s="85"/>
    </row>
    <row r="657" spans="5:5" ht="17.100000000000001" customHeight="1">
      <c r="E657" s="85"/>
    </row>
    <row r="658" spans="5:5" ht="17.100000000000001" customHeight="1">
      <c r="E658" s="85"/>
    </row>
    <row r="659" spans="5:5" ht="17.100000000000001" customHeight="1">
      <c r="E659" s="85"/>
    </row>
    <row r="660" spans="5:5" ht="17.100000000000001" customHeight="1">
      <c r="E660" s="85"/>
    </row>
    <row r="661" spans="5:5" ht="17.100000000000001" customHeight="1">
      <c r="E661" s="85"/>
    </row>
    <row r="662" spans="5:5" ht="17.100000000000001" customHeight="1">
      <c r="E662" s="85"/>
    </row>
    <row r="663" spans="5:5" ht="17.100000000000001" customHeight="1">
      <c r="E663" s="85"/>
    </row>
    <row r="664" spans="5:5" ht="17.100000000000001" customHeight="1">
      <c r="E664" s="85"/>
    </row>
    <row r="665" spans="5:5" ht="17.100000000000001" customHeight="1">
      <c r="E665" s="85"/>
    </row>
    <row r="666" spans="5:5" ht="17.100000000000001" customHeight="1">
      <c r="E666" s="85"/>
    </row>
    <row r="667" spans="5:5" ht="17.100000000000001" customHeight="1">
      <c r="E667" s="85"/>
    </row>
    <row r="668" spans="5:5" ht="17.100000000000001" customHeight="1">
      <c r="E668" s="85"/>
    </row>
    <row r="669" spans="5:5" ht="17.100000000000001" customHeight="1">
      <c r="E669" s="85"/>
    </row>
    <row r="670" spans="5:5" ht="17.100000000000001" customHeight="1">
      <c r="E670" s="85"/>
    </row>
    <row r="671" spans="5:5" ht="17.100000000000001" customHeight="1">
      <c r="E671" s="85"/>
    </row>
    <row r="672" spans="5:5" ht="17.100000000000001" customHeight="1">
      <c r="E672" s="85"/>
    </row>
    <row r="673" spans="5:5" ht="17.100000000000001" customHeight="1">
      <c r="E673" s="85"/>
    </row>
    <row r="674" spans="5:5" ht="17.100000000000001" customHeight="1">
      <c r="E674" s="85"/>
    </row>
    <row r="675" spans="5:5" ht="17.100000000000001" customHeight="1">
      <c r="E675" s="85"/>
    </row>
    <row r="676" spans="5:5" ht="17.100000000000001" customHeight="1">
      <c r="E676" s="85"/>
    </row>
    <row r="677" spans="5:5" ht="17.100000000000001" customHeight="1">
      <c r="E677" s="85"/>
    </row>
    <row r="678" spans="5:5" ht="17.100000000000001" customHeight="1">
      <c r="E678" s="85"/>
    </row>
    <row r="679" spans="5:5" ht="17.100000000000001" customHeight="1">
      <c r="E679" s="85"/>
    </row>
    <row r="680" spans="5:5" ht="17.100000000000001" customHeight="1">
      <c r="E680" s="85"/>
    </row>
    <row r="681" spans="5:5" ht="17.100000000000001" customHeight="1">
      <c r="E681" s="85"/>
    </row>
    <row r="682" spans="5:5" ht="17.100000000000001" customHeight="1">
      <c r="E682" s="85"/>
    </row>
    <row r="683" spans="5:5" ht="17.100000000000001" customHeight="1">
      <c r="E683" s="85"/>
    </row>
    <row r="684" spans="5:5" ht="17.100000000000001" customHeight="1">
      <c r="E684" s="85"/>
    </row>
    <row r="685" spans="5:5" ht="17.100000000000001" customHeight="1">
      <c r="E685" s="85"/>
    </row>
    <row r="686" spans="5:5" ht="17.100000000000001" customHeight="1">
      <c r="E686" s="85"/>
    </row>
    <row r="687" spans="5:5" ht="17.100000000000001" customHeight="1">
      <c r="E687" s="85"/>
    </row>
    <row r="688" spans="5:5" ht="17.100000000000001" customHeight="1">
      <c r="E688" s="85"/>
    </row>
    <row r="689" spans="5:5" ht="17.100000000000001" customHeight="1">
      <c r="E689" s="85"/>
    </row>
    <row r="690" spans="5:5" ht="17.100000000000001" customHeight="1">
      <c r="E690" s="85"/>
    </row>
    <row r="691" spans="5:5" ht="17.100000000000001" customHeight="1">
      <c r="E691" s="85"/>
    </row>
    <row r="692" spans="5:5" ht="17.100000000000001" customHeight="1">
      <c r="E692" s="85"/>
    </row>
    <row r="693" spans="5:5" ht="17.100000000000001" customHeight="1">
      <c r="E693" s="85"/>
    </row>
    <row r="694" spans="5:5" ht="17.100000000000001" customHeight="1">
      <c r="E694" s="85"/>
    </row>
    <row r="695" spans="5:5" ht="17.100000000000001" customHeight="1">
      <c r="E695" s="85"/>
    </row>
    <row r="696" spans="5:5" ht="17.100000000000001" customHeight="1">
      <c r="E696" s="85"/>
    </row>
    <row r="697" spans="5:5" ht="17.100000000000001" customHeight="1">
      <c r="E697" s="85"/>
    </row>
    <row r="698" spans="5:5" ht="17.100000000000001" customHeight="1">
      <c r="E698" s="85"/>
    </row>
    <row r="699" spans="5:5" ht="17.100000000000001" customHeight="1">
      <c r="E699" s="85"/>
    </row>
    <row r="700" spans="5:5" ht="17.100000000000001" customHeight="1">
      <c r="E700" s="85"/>
    </row>
    <row r="701" spans="5:5" ht="17.100000000000001" customHeight="1">
      <c r="E701" s="85"/>
    </row>
    <row r="702" spans="5:5" ht="17.100000000000001" customHeight="1">
      <c r="E702" s="85"/>
    </row>
    <row r="703" spans="5:5" ht="17.100000000000001" customHeight="1">
      <c r="E703" s="85"/>
    </row>
    <row r="704" spans="5:5" ht="17.100000000000001" customHeight="1">
      <c r="E704" s="85"/>
    </row>
    <row r="705" spans="5:5" ht="17.100000000000001" customHeight="1">
      <c r="E705" s="85"/>
    </row>
    <row r="706" spans="5:5" ht="17.100000000000001" customHeight="1">
      <c r="E706" s="85"/>
    </row>
    <row r="707" spans="5:5" ht="17.100000000000001" customHeight="1">
      <c r="E707" s="85"/>
    </row>
    <row r="708" spans="5:5" ht="17.100000000000001" customHeight="1">
      <c r="E708" s="85"/>
    </row>
    <row r="709" spans="5:5" ht="17.100000000000001" customHeight="1">
      <c r="E709" s="85"/>
    </row>
    <row r="710" spans="5:5" ht="17.100000000000001" customHeight="1">
      <c r="E710" s="85"/>
    </row>
    <row r="711" spans="5:5" ht="17.100000000000001" customHeight="1">
      <c r="E711" s="85"/>
    </row>
    <row r="712" spans="5:5" ht="17.100000000000001" customHeight="1">
      <c r="E712" s="85"/>
    </row>
    <row r="713" spans="5:5" ht="17.100000000000001" customHeight="1">
      <c r="E713" s="85"/>
    </row>
    <row r="714" spans="5:5" ht="17.100000000000001" customHeight="1">
      <c r="E714" s="85"/>
    </row>
    <row r="715" spans="5:5" ht="17.100000000000001" customHeight="1">
      <c r="E715" s="85"/>
    </row>
    <row r="716" spans="5:5" ht="17.100000000000001" customHeight="1">
      <c r="E716" s="85"/>
    </row>
    <row r="717" spans="5:5" ht="17.100000000000001" customHeight="1">
      <c r="E717" s="85"/>
    </row>
    <row r="718" spans="5:5" ht="17.100000000000001" customHeight="1">
      <c r="E718" s="85"/>
    </row>
    <row r="719" spans="5:5" ht="17.100000000000001" customHeight="1">
      <c r="E719" s="85"/>
    </row>
    <row r="720" spans="5:5" ht="17.100000000000001" customHeight="1">
      <c r="E720" s="85"/>
    </row>
    <row r="721" spans="5:5" ht="17.100000000000001" customHeight="1">
      <c r="E721" s="85"/>
    </row>
    <row r="722" spans="5:5" ht="17.100000000000001" customHeight="1">
      <c r="E722" s="85"/>
    </row>
    <row r="723" spans="5:5" ht="17.100000000000001" customHeight="1">
      <c r="E723" s="85"/>
    </row>
    <row r="724" spans="5:5" ht="17.100000000000001" customHeight="1">
      <c r="E724" s="85"/>
    </row>
    <row r="725" spans="5:5" ht="17.100000000000001" customHeight="1">
      <c r="E725" s="85"/>
    </row>
    <row r="726" spans="5:5" ht="17.100000000000001" customHeight="1">
      <c r="E726" s="85"/>
    </row>
    <row r="727" spans="5:5" ht="17.100000000000001" customHeight="1">
      <c r="E727" s="85"/>
    </row>
    <row r="728" spans="5:5" ht="17.100000000000001" customHeight="1">
      <c r="E728" s="85"/>
    </row>
    <row r="729" spans="5:5" ht="17.100000000000001" customHeight="1">
      <c r="E729" s="85"/>
    </row>
    <row r="730" spans="5:5" ht="17.100000000000001" customHeight="1">
      <c r="E730" s="85"/>
    </row>
    <row r="731" spans="5:5" ht="17.100000000000001" customHeight="1">
      <c r="E731" s="85"/>
    </row>
    <row r="732" spans="5:5" ht="17.100000000000001" customHeight="1">
      <c r="E732" s="85"/>
    </row>
    <row r="733" spans="5:5" ht="17.100000000000001" customHeight="1">
      <c r="E733" s="85"/>
    </row>
    <row r="734" spans="5:5" ht="17.100000000000001" customHeight="1">
      <c r="E734" s="85"/>
    </row>
    <row r="735" spans="5:5" ht="17.100000000000001" customHeight="1">
      <c r="E735" s="85"/>
    </row>
    <row r="736" spans="5:5" ht="17.100000000000001" customHeight="1">
      <c r="E736" s="85"/>
    </row>
    <row r="737" spans="5:5" ht="17.100000000000001" customHeight="1">
      <c r="E737" s="85"/>
    </row>
    <row r="738" spans="5:5" ht="17.100000000000001" customHeight="1">
      <c r="E738" s="85"/>
    </row>
    <row r="739" spans="5:5" ht="17.100000000000001" customHeight="1">
      <c r="E739" s="85"/>
    </row>
    <row r="740" spans="5:5" ht="17.100000000000001" customHeight="1">
      <c r="E740" s="85"/>
    </row>
    <row r="741" spans="5:5" ht="17.100000000000001" customHeight="1">
      <c r="E741" s="85"/>
    </row>
    <row r="742" spans="5:5" ht="17.100000000000001" customHeight="1">
      <c r="E742" s="85"/>
    </row>
    <row r="743" spans="5:5" ht="17.100000000000001" customHeight="1">
      <c r="E743" s="85"/>
    </row>
    <row r="744" spans="5:5" ht="17.100000000000001" customHeight="1">
      <c r="E744" s="85"/>
    </row>
    <row r="745" spans="5:5" ht="17.100000000000001" customHeight="1">
      <c r="E745" s="85"/>
    </row>
    <row r="746" spans="5:5" ht="17.100000000000001" customHeight="1">
      <c r="E746" s="85"/>
    </row>
    <row r="747" spans="5:5" ht="17.100000000000001" customHeight="1">
      <c r="E747" s="85"/>
    </row>
    <row r="748" spans="5:5" ht="17.100000000000001" customHeight="1">
      <c r="E748" s="85"/>
    </row>
    <row r="749" spans="5:5" ht="17.100000000000001" customHeight="1">
      <c r="E749" s="85"/>
    </row>
    <row r="750" spans="5:5" ht="17.100000000000001" customHeight="1">
      <c r="E750" s="85"/>
    </row>
    <row r="751" spans="5:5" ht="17.100000000000001" customHeight="1">
      <c r="E751" s="85"/>
    </row>
    <row r="752" spans="5:5" ht="17.100000000000001" customHeight="1">
      <c r="E752" s="85"/>
    </row>
    <row r="753" spans="5:5" ht="17.100000000000001" customHeight="1">
      <c r="E753" s="85"/>
    </row>
    <row r="754" spans="5:5" ht="17.100000000000001" customHeight="1">
      <c r="E754" s="85"/>
    </row>
    <row r="755" spans="5:5" ht="17.100000000000001" customHeight="1">
      <c r="E755" s="85"/>
    </row>
    <row r="756" spans="5:5" ht="17.100000000000001" customHeight="1">
      <c r="E756" s="85"/>
    </row>
    <row r="757" spans="5:5" ht="17.100000000000001" customHeight="1">
      <c r="E757" s="85"/>
    </row>
    <row r="758" spans="5:5" ht="17.100000000000001" customHeight="1">
      <c r="E758" s="85"/>
    </row>
    <row r="759" spans="5:5" ht="17.100000000000001" customHeight="1">
      <c r="E759" s="85"/>
    </row>
    <row r="760" spans="5:5" ht="17.100000000000001" customHeight="1">
      <c r="E760" s="85"/>
    </row>
    <row r="761" spans="5:5" ht="17.100000000000001" customHeight="1">
      <c r="E761" s="85"/>
    </row>
    <row r="762" spans="5:5" ht="17.100000000000001" customHeight="1">
      <c r="E762" s="85"/>
    </row>
    <row r="763" spans="5:5" ht="17.100000000000001" customHeight="1">
      <c r="E763" s="85"/>
    </row>
    <row r="764" spans="5:5" ht="17.100000000000001" customHeight="1">
      <c r="E764" s="85"/>
    </row>
    <row r="765" spans="5:5" ht="17.100000000000001" customHeight="1">
      <c r="E765" s="85"/>
    </row>
    <row r="766" spans="5:5" ht="17.100000000000001" customHeight="1">
      <c r="E766" s="85"/>
    </row>
    <row r="767" spans="5:5" ht="17.100000000000001" customHeight="1">
      <c r="E767" s="85"/>
    </row>
    <row r="768" spans="5:5" ht="17.100000000000001" customHeight="1">
      <c r="E768" s="85"/>
    </row>
    <row r="769" spans="5:5" ht="17.100000000000001" customHeight="1">
      <c r="E769" s="85"/>
    </row>
    <row r="770" spans="5:5" ht="17.100000000000001" customHeight="1">
      <c r="E770" s="85"/>
    </row>
    <row r="771" spans="5:5" ht="17.100000000000001" customHeight="1">
      <c r="E771" s="85"/>
    </row>
    <row r="772" spans="5:5" ht="17.100000000000001" customHeight="1">
      <c r="E772" s="85"/>
    </row>
    <row r="773" spans="5:5" ht="17.100000000000001" customHeight="1">
      <c r="E773" s="85"/>
    </row>
    <row r="774" spans="5:5" ht="17.100000000000001" customHeight="1">
      <c r="E774" s="85"/>
    </row>
    <row r="775" spans="5:5" ht="17.100000000000001" customHeight="1">
      <c r="E775" s="85"/>
    </row>
    <row r="776" spans="5:5" ht="17.100000000000001" customHeight="1">
      <c r="E776" s="85"/>
    </row>
    <row r="777" spans="5:5" ht="17.100000000000001" customHeight="1">
      <c r="E777" s="85"/>
    </row>
    <row r="778" spans="5:5" ht="17.100000000000001" customHeight="1">
      <c r="E778" s="85"/>
    </row>
    <row r="779" spans="5:5" ht="17.100000000000001" customHeight="1">
      <c r="E779" s="85"/>
    </row>
    <row r="780" spans="5:5" ht="17.100000000000001" customHeight="1">
      <c r="E780" s="85"/>
    </row>
    <row r="781" spans="5:5" ht="17.100000000000001" customHeight="1">
      <c r="E781" s="85"/>
    </row>
    <row r="782" spans="5:5" ht="17.100000000000001" customHeight="1">
      <c r="E782" s="85"/>
    </row>
    <row r="783" spans="5:5" ht="17.100000000000001" customHeight="1">
      <c r="E783" s="85"/>
    </row>
    <row r="784" spans="5:5" ht="17.100000000000001" customHeight="1">
      <c r="E784" s="85"/>
    </row>
    <row r="785" spans="5:5" ht="17.100000000000001" customHeight="1">
      <c r="E785" s="85"/>
    </row>
    <row r="786" spans="5:5" ht="17.100000000000001" customHeight="1">
      <c r="E786" s="85"/>
    </row>
    <row r="787" spans="5:5" ht="17.100000000000001" customHeight="1">
      <c r="E787" s="85"/>
    </row>
    <row r="788" spans="5:5" ht="17.100000000000001" customHeight="1">
      <c r="E788" s="85"/>
    </row>
    <row r="789" spans="5:5" ht="17.100000000000001" customHeight="1">
      <c r="E789" s="85"/>
    </row>
    <row r="790" spans="5:5" ht="17.100000000000001" customHeight="1">
      <c r="E790" s="85"/>
    </row>
    <row r="791" spans="5:5" ht="17.100000000000001" customHeight="1">
      <c r="E791" s="85"/>
    </row>
    <row r="792" spans="5:5" ht="17.100000000000001" customHeight="1">
      <c r="E792" s="85"/>
    </row>
    <row r="793" spans="5:5" ht="17.100000000000001" customHeight="1">
      <c r="E793" s="85"/>
    </row>
    <row r="794" spans="5:5" ht="17.100000000000001" customHeight="1">
      <c r="E794" s="85"/>
    </row>
    <row r="795" spans="5:5" ht="17.100000000000001" customHeight="1">
      <c r="E795" s="85"/>
    </row>
    <row r="796" spans="5:5" ht="17.100000000000001" customHeight="1">
      <c r="E796" s="85"/>
    </row>
    <row r="797" spans="5:5" ht="17.100000000000001" customHeight="1">
      <c r="E797" s="85"/>
    </row>
    <row r="798" spans="5:5" ht="17.100000000000001" customHeight="1">
      <c r="E798" s="85"/>
    </row>
    <row r="799" spans="5:5" ht="17.100000000000001" customHeight="1">
      <c r="E799" s="85"/>
    </row>
    <row r="800" spans="5:5" ht="17.100000000000001" customHeight="1">
      <c r="E800" s="85"/>
    </row>
    <row r="801" spans="5:5" ht="17.100000000000001" customHeight="1">
      <c r="E801" s="85"/>
    </row>
    <row r="802" spans="5:5" ht="17.100000000000001" customHeight="1">
      <c r="E802" s="85"/>
    </row>
    <row r="803" spans="5:5" ht="17.100000000000001" customHeight="1">
      <c r="E803" s="85"/>
    </row>
    <row r="804" spans="5:5" ht="17.100000000000001" customHeight="1">
      <c r="E804" s="85"/>
    </row>
    <row r="805" spans="5:5" ht="17.100000000000001" customHeight="1">
      <c r="E805" s="85"/>
    </row>
    <row r="806" spans="5:5" ht="17.100000000000001" customHeight="1">
      <c r="E806" s="85"/>
    </row>
    <row r="807" spans="5:5" ht="17.100000000000001" customHeight="1">
      <c r="E807" s="85"/>
    </row>
    <row r="808" spans="5:5" ht="17.100000000000001" customHeight="1">
      <c r="E808" s="85"/>
    </row>
    <row r="809" spans="5:5" ht="17.100000000000001" customHeight="1">
      <c r="E809" s="85"/>
    </row>
    <row r="810" spans="5:5" ht="17.100000000000001" customHeight="1">
      <c r="E810" s="85"/>
    </row>
    <row r="811" spans="5:5" ht="17.100000000000001" customHeight="1">
      <c r="E811" s="85"/>
    </row>
    <row r="812" spans="5:5" ht="17.100000000000001" customHeight="1">
      <c r="E812" s="85"/>
    </row>
    <row r="813" spans="5:5" ht="17.100000000000001" customHeight="1">
      <c r="E813" s="85"/>
    </row>
    <row r="814" spans="5:5" ht="17.100000000000001" customHeight="1">
      <c r="E814" s="85"/>
    </row>
    <row r="815" spans="5:5" ht="17.100000000000001" customHeight="1">
      <c r="E815" s="85"/>
    </row>
    <row r="816" spans="5:5" ht="17.100000000000001" customHeight="1">
      <c r="E816" s="85"/>
    </row>
    <row r="817" spans="5:5" ht="17.100000000000001" customHeight="1">
      <c r="E817" s="85"/>
    </row>
    <row r="818" spans="5:5" ht="17.100000000000001" customHeight="1">
      <c r="E818" s="85"/>
    </row>
    <row r="819" spans="5:5" ht="17.100000000000001" customHeight="1">
      <c r="E819" s="85"/>
    </row>
    <row r="820" spans="5:5" ht="17.100000000000001" customHeight="1">
      <c r="E820" s="85"/>
    </row>
    <row r="821" spans="5:5" ht="17.100000000000001" customHeight="1">
      <c r="E821" s="85"/>
    </row>
    <row r="822" spans="5:5" ht="17.100000000000001" customHeight="1">
      <c r="E822" s="85"/>
    </row>
    <row r="823" spans="5:5" ht="17.100000000000001" customHeight="1">
      <c r="E823" s="85"/>
    </row>
    <row r="824" spans="5:5" ht="17.100000000000001" customHeight="1">
      <c r="E824" s="85"/>
    </row>
    <row r="825" spans="5:5" ht="17.100000000000001" customHeight="1">
      <c r="E825" s="85"/>
    </row>
    <row r="826" spans="5:5" ht="17.100000000000001" customHeight="1">
      <c r="E826" s="85"/>
    </row>
    <row r="827" spans="5:5" ht="17.100000000000001" customHeight="1">
      <c r="E827" s="85"/>
    </row>
    <row r="828" spans="5:5" ht="17.100000000000001" customHeight="1">
      <c r="E828" s="85"/>
    </row>
    <row r="829" spans="5:5" ht="17.100000000000001" customHeight="1">
      <c r="E829" s="85"/>
    </row>
    <row r="830" spans="5:5" ht="17.100000000000001" customHeight="1">
      <c r="E830" s="85"/>
    </row>
    <row r="831" spans="5:5" ht="17.100000000000001" customHeight="1">
      <c r="E831" s="85"/>
    </row>
    <row r="832" spans="5:5" ht="17.100000000000001" customHeight="1">
      <c r="E832" s="85"/>
    </row>
    <row r="833" spans="5:5" ht="17.100000000000001" customHeight="1">
      <c r="E833" s="85"/>
    </row>
    <row r="834" spans="5:5" ht="17.100000000000001" customHeight="1">
      <c r="E834" s="85"/>
    </row>
    <row r="835" spans="5:5" ht="17.100000000000001" customHeight="1">
      <c r="E835" s="85"/>
    </row>
    <row r="836" spans="5:5" ht="17.100000000000001" customHeight="1">
      <c r="E836" s="85"/>
    </row>
    <row r="837" spans="5:5" ht="17.100000000000001" customHeight="1">
      <c r="E837" s="85"/>
    </row>
    <row r="838" spans="5:5" ht="17.100000000000001" customHeight="1">
      <c r="E838" s="85"/>
    </row>
    <row r="839" spans="5:5" ht="17.100000000000001" customHeight="1">
      <c r="E839" s="85"/>
    </row>
    <row r="840" spans="5:5" ht="17.100000000000001" customHeight="1">
      <c r="E840" s="85"/>
    </row>
    <row r="841" spans="5:5" ht="17.100000000000001" customHeight="1">
      <c r="E841" s="85"/>
    </row>
    <row r="842" spans="5:5" ht="17.100000000000001" customHeight="1">
      <c r="E842" s="85"/>
    </row>
    <row r="843" spans="5:5" ht="17.100000000000001" customHeight="1">
      <c r="E843" s="85"/>
    </row>
    <row r="844" spans="5:5" ht="17.100000000000001" customHeight="1">
      <c r="E844" s="85"/>
    </row>
    <row r="845" spans="5:5" ht="17.100000000000001" customHeight="1">
      <c r="E845" s="85"/>
    </row>
    <row r="846" spans="5:5" ht="17.100000000000001" customHeight="1">
      <c r="E846" s="85"/>
    </row>
    <row r="847" spans="5:5" ht="17.100000000000001" customHeight="1">
      <c r="E847" s="85"/>
    </row>
    <row r="848" spans="5:5" ht="17.100000000000001" customHeight="1">
      <c r="E848" s="85"/>
    </row>
    <row r="849" spans="5:5" ht="17.100000000000001" customHeight="1">
      <c r="E849" s="85"/>
    </row>
    <row r="850" spans="5:5" ht="17.100000000000001" customHeight="1">
      <c r="E850" s="85"/>
    </row>
    <row r="851" spans="5:5" ht="17.100000000000001" customHeight="1">
      <c r="E851" s="85"/>
    </row>
    <row r="852" spans="5:5" ht="17.100000000000001" customHeight="1">
      <c r="E852" s="85"/>
    </row>
    <row r="853" spans="5:5" ht="17.100000000000001" customHeight="1">
      <c r="E853" s="85"/>
    </row>
    <row r="854" spans="5:5" ht="17.100000000000001" customHeight="1">
      <c r="E854" s="85"/>
    </row>
    <row r="855" spans="5:5" ht="17.100000000000001" customHeight="1">
      <c r="E855" s="85"/>
    </row>
    <row r="856" spans="5:5" ht="17.100000000000001" customHeight="1">
      <c r="E856" s="85"/>
    </row>
    <row r="857" spans="5:5" ht="17.100000000000001" customHeight="1">
      <c r="E857" s="85"/>
    </row>
    <row r="858" spans="5:5" ht="17.100000000000001" customHeight="1">
      <c r="E858" s="85"/>
    </row>
    <row r="859" spans="5:5" ht="17.100000000000001" customHeight="1">
      <c r="E859" s="85"/>
    </row>
    <row r="860" spans="5:5" ht="17.100000000000001" customHeight="1">
      <c r="E860" s="85"/>
    </row>
    <row r="861" spans="5:5" ht="17.100000000000001" customHeight="1">
      <c r="E861" s="85"/>
    </row>
    <row r="862" spans="5:5" ht="17.100000000000001" customHeight="1">
      <c r="E862" s="85"/>
    </row>
    <row r="863" spans="5:5" ht="17.100000000000001" customHeight="1">
      <c r="E863" s="85"/>
    </row>
    <row r="864" spans="5:5" ht="17.100000000000001" customHeight="1">
      <c r="E864" s="85"/>
    </row>
    <row r="865" spans="5:5" ht="17.100000000000001" customHeight="1">
      <c r="E865" s="85"/>
    </row>
    <row r="866" spans="5:5" ht="17.100000000000001" customHeight="1">
      <c r="E866" s="85"/>
    </row>
    <row r="867" spans="5:5" ht="17.100000000000001" customHeight="1">
      <c r="E867" s="85"/>
    </row>
    <row r="868" spans="5:5" ht="17.100000000000001" customHeight="1">
      <c r="E868" s="85"/>
    </row>
    <row r="869" spans="5:5" ht="17.100000000000001" customHeight="1">
      <c r="E869" s="85"/>
    </row>
    <row r="870" spans="5:5" ht="17.100000000000001" customHeight="1">
      <c r="E870" s="85"/>
    </row>
    <row r="871" spans="5:5" ht="17.100000000000001" customHeight="1">
      <c r="E871" s="85"/>
    </row>
    <row r="872" spans="5:5" ht="17.100000000000001" customHeight="1">
      <c r="E872" s="85"/>
    </row>
    <row r="873" spans="5:5" ht="17.100000000000001" customHeight="1">
      <c r="E873" s="85"/>
    </row>
    <row r="874" spans="5:5" ht="17.100000000000001" customHeight="1">
      <c r="E874" s="85"/>
    </row>
    <row r="875" spans="5:5" ht="17.100000000000001" customHeight="1">
      <c r="E875" s="85"/>
    </row>
    <row r="876" spans="5:5" ht="17.100000000000001" customHeight="1">
      <c r="E876" s="85"/>
    </row>
    <row r="877" spans="5:5" ht="17.100000000000001" customHeight="1">
      <c r="E877" s="85"/>
    </row>
    <row r="878" spans="5:5" ht="17.100000000000001" customHeight="1">
      <c r="E878" s="85"/>
    </row>
    <row r="879" spans="5:5" ht="17.100000000000001" customHeight="1">
      <c r="E879" s="85"/>
    </row>
    <row r="880" spans="5:5" ht="17.100000000000001" customHeight="1">
      <c r="E880" s="85"/>
    </row>
    <row r="881" spans="5:5" ht="17.100000000000001" customHeight="1">
      <c r="E881" s="85"/>
    </row>
    <row r="882" spans="5:5" ht="17.100000000000001" customHeight="1">
      <c r="E882" s="85"/>
    </row>
    <row r="883" spans="5:5" ht="17.100000000000001" customHeight="1">
      <c r="E883" s="85"/>
    </row>
    <row r="884" spans="5:5" ht="17.100000000000001" customHeight="1">
      <c r="E884" s="85"/>
    </row>
    <row r="885" spans="5:5" ht="17.100000000000001" customHeight="1">
      <c r="E885" s="85"/>
    </row>
    <row r="886" spans="5:5" ht="17.100000000000001" customHeight="1">
      <c r="E886" s="85"/>
    </row>
    <row r="887" spans="5:5" ht="17.100000000000001" customHeight="1">
      <c r="E887" s="85"/>
    </row>
    <row r="888" spans="5:5" ht="17.100000000000001" customHeight="1">
      <c r="E888" s="85"/>
    </row>
    <row r="889" spans="5:5" ht="17.100000000000001" customHeight="1">
      <c r="E889" s="85"/>
    </row>
    <row r="890" spans="5:5" ht="17.100000000000001" customHeight="1">
      <c r="E890" s="85"/>
    </row>
  </sheetData>
  <sortState ref="A90:L158">
    <sortCondition ref="J90:J158"/>
    <sortCondition ref="C90:C158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848"/>
  <sheetViews>
    <sheetView workbookViewId="0">
      <pane ySplit="1" topLeftCell="A2" activePane="bottomLeft" state="frozen"/>
      <selection pane="bottomLeft" activeCell="I41" sqref="I41"/>
    </sheetView>
  </sheetViews>
  <sheetFormatPr defaultColWidth="14.42578125" defaultRowHeight="17.100000000000001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7.100000000000001" customHeight="1">
      <c r="A1" s="81" t="s">
        <v>1478</v>
      </c>
      <c r="B1" s="81" t="s">
        <v>3</v>
      </c>
      <c r="C1" s="81" t="s">
        <v>10</v>
      </c>
      <c r="D1" s="81" t="s">
        <v>12</v>
      </c>
      <c r="E1" s="81" t="s">
        <v>13</v>
      </c>
      <c r="F1" s="81" t="s">
        <v>4</v>
      </c>
      <c r="G1" s="81" t="s">
        <v>6</v>
      </c>
      <c r="H1" s="81" t="s">
        <v>7</v>
      </c>
      <c r="I1" s="81" t="s">
        <v>5</v>
      </c>
      <c r="J1" s="81" t="s">
        <v>8</v>
      </c>
      <c r="K1" s="81" t="s">
        <v>14</v>
      </c>
      <c r="L1" s="81" t="s">
        <v>15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28" ht="17.100000000000001" customHeight="1">
      <c r="A2" s="227" t="s">
        <v>1478</v>
      </c>
      <c r="B2" s="130">
        <v>1</v>
      </c>
      <c r="C2" s="130" t="s">
        <v>1479</v>
      </c>
      <c r="D2" s="130"/>
      <c r="E2" s="130">
        <v>1153</v>
      </c>
      <c r="F2" s="131" t="str">
        <f>+VLOOKUP(E2,Participants!$A$1:$F$1449,2,FALSE)</f>
        <v>Selah Cyrus</v>
      </c>
      <c r="G2" s="131" t="str">
        <f>+VLOOKUP(E2,Participants!$A$1:$F$1449,4,FALSE)</f>
        <v>SRT</v>
      </c>
      <c r="H2" s="131" t="str">
        <f>+VLOOKUP(E2,Participants!$A$1:$F$1449,5,FALSE)</f>
        <v>F</v>
      </c>
      <c r="I2" s="131">
        <f>+VLOOKUP(E2,Participants!$A$1:$F$1449,3,FALSE)</f>
        <v>4</v>
      </c>
      <c r="J2" s="131" t="str">
        <f>+VLOOKUP(E2,Participants!$A$1:$G$1449,7,FALSE)</f>
        <v>DEV2F</v>
      </c>
      <c r="K2" s="132">
        <v>1</v>
      </c>
      <c r="L2" s="132">
        <v>10</v>
      </c>
    </row>
    <row r="3" spans="1:28" ht="17.100000000000001" customHeight="1">
      <c r="A3" s="227" t="s">
        <v>1478</v>
      </c>
      <c r="B3" s="130">
        <v>1</v>
      </c>
      <c r="C3" s="130" t="s">
        <v>1480</v>
      </c>
      <c r="D3" s="130"/>
      <c r="E3" s="130">
        <v>1151</v>
      </c>
      <c r="F3" s="131" t="str">
        <f>+VLOOKUP(E3,Participants!$A$1:$F$1449,2,FALSE)</f>
        <v>Raegan Mascaro</v>
      </c>
      <c r="G3" s="131" t="str">
        <f>+VLOOKUP(E3,Participants!$A$1:$F$1449,4,FALSE)</f>
        <v>SRT</v>
      </c>
      <c r="H3" s="131" t="str">
        <f>+VLOOKUP(E3,Participants!$A$1:$F$1449,5,FALSE)</f>
        <v>F</v>
      </c>
      <c r="I3" s="131">
        <f>+VLOOKUP(E3,Participants!$A$1:$F$1449,3,FALSE)</f>
        <v>4</v>
      </c>
      <c r="J3" s="131" t="str">
        <f>+VLOOKUP(E3,Participants!$A$1:$G$1449,7,FALSE)</f>
        <v>DEV2F</v>
      </c>
      <c r="K3" s="132">
        <v>2</v>
      </c>
      <c r="L3" s="132">
        <v>8</v>
      </c>
    </row>
    <row r="4" spans="1:28" ht="17.100000000000001" customHeight="1">
      <c r="A4" s="227" t="s">
        <v>1478</v>
      </c>
      <c r="B4" s="130">
        <v>1</v>
      </c>
      <c r="C4" s="130" t="s">
        <v>1481</v>
      </c>
      <c r="D4" s="130"/>
      <c r="E4" s="130">
        <v>21</v>
      </c>
      <c r="F4" s="131" t="str">
        <f>+VLOOKUP(E4,Participants!$A$1:$F$1449,2,FALSE)</f>
        <v>Caroline Sell</v>
      </c>
      <c r="G4" s="131" t="str">
        <f>+VLOOKUP(E4,Participants!$A$1:$F$1449,4,FALSE)</f>
        <v>BFS</v>
      </c>
      <c r="H4" s="131" t="str">
        <f>+VLOOKUP(E4,Participants!$A$1:$F$1449,5,FALSE)</f>
        <v>F</v>
      </c>
      <c r="I4" s="131">
        <f>+VLOOKUP(E4,Participants!$A$1:$F$1449,3,FALSE)</f>
        <v>3</v>
      </c>
      <c r="J4" s="131" t="str">
        <f>+VLOOKUP(E4,Participants!$A$1:$G$1449,7,FALSE)</f>
        <v>DEV2F</v>
      </c>
      <c r="K4" s="132">
        <v>3</v>
      </c>
      <c r="L4" s="132">
        <v>6</v>
      </c>
    </row>
    <row r="5" spans="1:28" ht="17.100000000000001" customHeight="1">
      <c r="A5" s="227" t="s">
        <v>1478</v>
      </c>
      <c r="B5" s="130">
        <v>1</v>
      </c>
      <c r="C5" s="130" t="s">
        <v>1482</v>
      </c>
      <c r="D5" s="130"/>
      <c r="E5" s="130">
        <v>20</v>
      </c>
      <c r="F5" s="131" t="str">
        <f>+VLOOKUP(E5,Participants!$A$1:$F$1449,2,FALSE)</f>
        <v>Anne Puhalla</v>
      </c>
      <c r="G5" s="131" t="str">
        <f>+VLOOKUP(E5,Participants!$A$1:$F$1449,4,FALSE)</f>
        <v>BFS</v>
      </c>
      <c r="H5" s="131" t="str">
        <f>+VLOOKUP(E5,Participants!$A$1:$F$1449,5,FALSE)</f>
        <v>F</v>
      </c>
      <c r="I5" s="131">
        <f>+VLOOKUP(E5,Participants!$A$1:$F$1449,3,FALSE)</f>
        <v>3</v>
      </c>
      <c r="J5" s="131" t="str">
        <f>+VLOOKUP(E5,Participants!$A$1:$G$1449,7,FALSE)</f>
        <v>DEV2F</v>
      </c>
      <c r="K5" s="132">
        <v>4</v>
      </c>
      <c r="L5" s="132">
        <v>5</v>
      </c>
    </row>
    <row r="6" spans="1:28" ht="17.100000000000001" customHeight="1">
      <c r="A6" s="227" t="s">
        <v>1478</v>
      </c>
      <c r="B6" s="130">
        <v>1</v>
      </c>
      <c r="C6" s="130" t="s">
        <v>1483</v>
      </c>
      <c r="D6" s="130"/>
      <c r="E6" s="130">
        <v>1025</v>
      </c>
      <c r="F6" s="131" t="str">
        <f>+VLOOKUP(E6,Participants!$A$1:$F$1449,2,FALSE)</f>
        <v>Abigail Papson</v>
      </c>
      <c r="G6" s="131" t="str">
        <f>+VLOOKUP(E6,Participants!$A$1:$F$1449,4,FALSE)</f>
        <v>JFK</v>
      </c>
      <c r="H6" s="131" t="str">
        <f>+VLOOKUP(E6,Participants!$A$1:$F$1449,5,FALSE)</f>
        <v>F</v>
      </c>
      <c r="I6" s="131">
        <f>+VLOOKUP(E6,Participants!$A$1:$F$1449,3,FALSE)</f>
        <v>3</v>
      </c>
      <c r="J6" s="131" t="str">
        <f>+VLOOKUP(E6,Participants!$A$1:$G$1449,7,FALSE)</f>
        <v>DEV2F</v>
      </c>
      <c r="K6" s="132">
        <v>5</v>
      </c>
      <c r="L6" s="132">
        <v>4</v>
      </c>
    </row>
    <row r="7" spans="1:28" ht="17.100000000000001" customHeight="1">
      <c r="A7" s="227" t="s">
        <v>1478</v>
      </c>
      <c r="B7" s="130">
        <v>1</v>
      </c>
      <c r="C7" s="130" t="s">
        <v>1484</v>
      </c>
      <c r="D7" s="130"/>
      <c r="E7" s="130">
        <v>293</v>
      </c>
      <c r="F7" s="131" t="str">
        <f>+VLOOKUP(E7,Participants!$A$1:$F$1449,2,FALSE)</f>
        <v>Jordyn Cienik</v>
      </c>
      <c r="G7" s="131" t="str">
        <f>+VLOOKUP(E7,Participants!$A$1:$F$1449,4,FALSE)</f>
        <v>DMA</v>
      </c>
      <c r="H7" s="131" t="str">
        <f>+VLOOKUP(E7,Participants!$A$1:$F$1449,5,FALSE)</f>
        <v>F</v>
      </c>
      <c r="I7" s="131">
        <f>+VLOOKUP(E7,Participants!$A$1:$F$1449,3,FALSE)</f>
        <v>3</v>
      </c>
      <c r="J7" s="131" t="str">
        <f>+VLOOKUP(E7,Participants!$A$1:$G$1449,7,FALSE)</f>
        <v>DEV2F</v>
      </c>
      <c r="K7" s="132">
        <v>6</v>
      </c>
      <c r="L7" s="132">
        <v>3</v>
      </c>
    </row>
    <row r="8" spans="1:28" ht="17.100000000000001" customHeight="1">
      <c r="A8" s="227" t="s">
        <v>1478</v>
      </c>
      <c r="B8" s="130">
        <v>1</v>
      </c>
      <c r="C8" s="130" t="s">
        <v>1485</v>
      </c>
      <c r="D8" s="130"/>
      <c r="E8" s="130">
        <v>530</v>
      </c>
      <c r="F8" s="131" t="str">
        <f>+VLOOKUP(E8,Participants!$A$1:$F$1449,2,FALSE)</f>
        <v>Madison Fellin</v>
      </c>
      <c r="G8" s="131" t="str">
        <f>+VLOOKUP(E8,Participants!$A$1:$F$1449,4,FALSE)</f>
        <v>STM</v>
      </c>
      <c r="H8" s="131" t="str">
        <f>+VLOOKUP(E8,Participants!$A$1:$F$1449,5,FALSE)</f>
        <v>F</v>
      </c>
      <c r="I8" s="131">
        <f>+VLOOKUP(E8,Participants!$A$1:$F$1449,3,FALSE)</f>
        <v>3</v>
      </c>
      <c r="J8" s="131" t="str">
        <f>+VLOOKUP(E8,Participants!$A$1:$G$1449,7,FALSE)</f>
        <v>DEV2F</v>
      </c>
      <c r="K8" s="132">
        <v>7</v>
      </c>
      <c r="L8" s="132">
        <v>2</v>
      </c>
    </row>
    <row r="9" spans="1:28" ht="17.100000000000001" customHeight="1">
      <c r="A9" s="227" t="s">
        <v>1478</v>
      </c>
      <c r="B9" s="130">
        <v>1</v>
      </c>
      <c r="C9" s="130" t="s">
        <v>1486</v>
      </c>
      <c r="D9" s="130"/>
      <c r="E9" s="130">
        <v>22</v>
      </c>
      <c r="F9" s="131" t="str">
        <f>+VLOOKUP(E9,Participants!$A$1:$F$1449,2,FALSE)</f>
        <v>Lily Narvett</v>
      </c>
      <c r="G9" s="131" t="str">
        <f>+VLOOKUP(E9,Participants!$A$1:$F$1449,4,FALSE)</f>
        <v>BFS</v>
      </c>
      <c r="H9" s="131" t="str">
        <f>+VLOOKUP(E9,Participants!$A$1:$F$1449,5,FALSE)</f>
        <v>F</v>
      </c>
      <c r="I9" s="131">
        <f>+VLOOKUP(E9,Participants!$A$1:$F$1449,3,FALSE)</f>
        <v>3</v>
      </c>
      <c r="J9" s="131" t="str">
        <f>+VLOOKUP(E9,Participants!$A$1:$G$1449,7,FALSE)</f>
        <v>DEV2F</v>
      </c>
      <c r="K9" s="132">
        <v>8</v>
      </c>
      <c r="L9" s="132">
        <v>1</v>
      </c>
    </row>
    <row r="10" spans="1:28" ht="17.100000000000001" customHeight="1">
      <c r="A10" s="226" t="s">
        <v>1478</v>
      </c>
      <c r="B10" s="115">
        <v>1</v>
      </c>
      <c r="C10" s="115" t="s">
        <v>1487</v>
      </c>
      <c r="D10" s="115"/>
      <c r="E10" s="115">
        <v>922</v>
      </c>
      <c r="F10" s="116" t="str">
        <f>+VLOOKUP(E10,Participants!$A$1:$F$1449,2,FALSE)</f>
        <v>Emily Stevens</v>
      </c>
      <c r="G10" s="116" t="str">
        <f>+VLOOKUP(E10,Participants!$A$1:$F$1449,4,FALSE)</f>
        <v>BTA</v>
      </c>
      <c r="H10" s="116" t="str">
        <f>+VLOOKUP(E10,Participants!$A$1:$F$1449,5,FALSE)</f>
        <v>F</v>
      </c>
      <c r="I10" s="116">
        <f>+VLOOKUP(E10,Participants!$A$1:$F$1449,3,FALSE)</f>
        <v>3</v>
      </c>
      <c r="J10" s="116" t="str">
        <f>+VLOOKUP(E10,Participants!$A$1:$G$1449,7,FALSE)</f>
        <v>DEV2F</v>
      </c>
      <c r="K10" s="116"/>
      <c r="L10" s="116"/>
    </row>
    <row r="11" spans="1:28" ht="17.100000000000001" customHeight="1">
      <c r="A11" s="228" t="s">
        <v>1478</v>
      </c>
      <c r="B11" s="139">
        <v>1</v>
      </c>
      <c r="C11" s="139" t="s">
        <v>1526</v>
      </c>
      <c r="D11" s="139"/>
      <c r="E11" s="139" t="s">
        <v>1527</v>
      </c>
      <c r="F11" s="140" t="e">
        <f>+VLOOKUP(E11,Participants!$A$1:$F$1449,2,FALSE)</f>
        <v>#N/A</v>
      </c>
      <c r="G11" s="140" t="e">
        <f>+VLOOKUP(E11,Participants!$A$1:$F$1449,4,FALSE)</f>
        <v>#N/A</v>
      </c>
      <c r="H11" s="140" t="e">
        <f>+VLOOKUP(E11,Participants!$A$1:$F$1449,5,FALSE)</f>
        <v>#N/A</v>
      </c>
      <c r="I11" s="140" t="e">
        <f>+VLOOKUP(E11,Participants!$A$1:$F$1449,3,FALSE)</f>
        <v>#N/A</v>
      </c>
      <c r="J11" s="140" t="e">
        <f>+VLOOKUP(E11,Participants!$A$1:$G$1449,7,FALSE)</f>
        <v>#N/A</v>
      </c>
      <c r="K11" s="140"/>
      <c r="L11" s="140"/>
      <c r="M11" s="231" t="s">
        <v>1811</v>
      </c>
    </row>
    <row r="12" spans="1:28" ht="17.100000000000001" customHeight="1">
      <c r="A12" s="226" t="s">
        <v>1478</v>
      </c>
      <c r="B12" s="115">
        <v>1</v>
      </c>
      <c r="C12" s="115" t="s">
        <v>1488</v>
      </c>
      <c r="D12" s="115"/>
      <c r="E12" s="115">
        <v>801</v>
      </c>
      <c r="F12" s="116" t="str">
        <f>+VLOOKUP(E12,Participants!$A$1:$F$1449,2,FALSE)</f>
        <v>Keely Duzyk</v>
      </c>
      <c r="G12" s="116" t="str">
        <f>+VLOOKUP(E12,Participants!$A$1:$F$1449,4,FALSE)</f>
        <v>GAB</v>
      </c>
      <c r="H12" s="116" t="str">
        <f>+VLOOKUP(E12,Participants!$A$1:$F$1449,5,FALSE)</f>
        <v>F</v>
      </c>
      <c r="I12" s="116">
        <f>+VLOOKUP(E12,Participants!$A$1:$F$1449,3,FALSE)</f>
        <v>3</v>
      </c>
      <c r="J12" s="116" t="str">
        <f>+VLOOKUP(E12,Participants!$A$1:$G$1449,7,FALSE)</f>
        <v>DEV2F</v>
      </c>
      <c r="K12" s="116"/>
      <c r="L12" s="116"/>
    </row>
    <row r="13" spans="1:28" ht="17.100000000000001" customHeight="1">
      <c r="A13" s="226" t="s">
        <v>1478</v>
      </c>
      <c r="B13" s="115">
        <v>1</v>
      </c>
      <c r="C13" s="115" t="s">
        <v>1489</v>
      </c>
      <c r="D13" s="115"/>
      <c r="E13" s="115">
        <v>419</v>
      </c>
      <c r="F13" s="116" t="str">
        <f>+VLOOKUP(E13,Participants!$A$1:$F$1449,2,FALSE)</f>
        <v>Piper Davis</v>
      </c>
      <c r="G13" s="116" t="str">
        <f>+VLOOKUP(E13,Participants!$A$1:$F$1449,4,FALSE)</f>
        <v>STL</v>
      </c>
      <c r="H13" s="116" t="str">
        <f>+VLOOKUP(E13,Participants!$A$1:$F$1449,5,FALSE)</f>
        <v>F</v>
      </c>
      <c r="I13" s="116">
        <f>+VLOOKUP(E13,Participants!$A$1:$F$1449,3,FALSE)</f>
        <v>4</v>
      </c>
      <c r="J13" s="116" t="str">
        <f>+VLOOKUP(E13,Participants!$A$1:$G$1449,7,FALSE)</f>
        <v>DEV2F</v>
      </c>
      <c r="K13" s="116"/>
      <c r="L13" s="116"/>
    </row>
    <row r="14" spans="1:28" ht="17.100000000000001" customHeight="1">
      <c r="A14" s="226" t="s">
        <v>1478</v>
      </c>
      <c r="B14" s="115">
        <v>1</v>
      </c>
      <c r="C14" s="115" t="s">
        <v>1490</v>
      </c>
      <c r="D14" s="115"/>
      <c r="E14" s="115">
        <v>1031</v>
      </c>
      <c r="F14" s="116" t="str">
        <f>+VLOOKUP(E14,Participants!$A$1:$F$1449,2,FALSE)</f>
        <v>Gabby Rieg</v>
      </c>
      <c r="G14" s="116" t="str">
        <f>+VLOOKUP(E14,Participants!$A$1:$F$1449,4,FALSE)</f>
        <v>JFK</v>
      </c>
      <c r="H14" s="116" t="str">
        <f>+VLOOKUP(E14,Participants!$A$1:$F$1449,5,FALSE)</f>
        <v>F</v>
      </c>
      <c r="I14" s="116">
        <f>+VLOOKUP(E14,Participants!$A$1:$F$1449,3,FALSE)</f>
        <v>4</v>
      </c>
      <c r="J14" s="116" t="str">
        <f>+VLOOKUP(E14,Participants!$A$1:$G$1449,7,FALSE)</f>
        <v>DEV2F</v>
      </c>
      <c r="K14" s="116"/>
      <c r="L14" s="116"/>
    </row>
    <row r="15" spans="1:28" ht="17.100000000000001" customHeight="1">
      <c r="A15" s="226" t="s">
        <v>1478</v>
      </c>
      <c r="B15" s="115">
        <v>1</v>
      </c>
      <c r="C15" s="115" t="s">
        <v>1491</v>
      </c>
      <c r="D15" s="115"/>
      <c r="E15" s="115">
        <v>27</v>
      </c>
      <c r="F15" s="116" t="str">
        <f>+VLOOKUP(E15,Participants!$A$1:$F$1449,2,FALSE)</f>
        <v>Grace Chrobak</v>
      </c>
      <c r="G15" s="116" t="str">
        <f>+VLOOKUP(E15,Participants!$A$1:$F$1449,4,FALSE)</f>
        <v>BFS</v>
      </c>
      <c r="H15" s="116" t="str">
        <f>+VLOOKUP(E15,Participants!$A$1:$F$1449,5,FALSE)</f>
        <v>F</v>
      </c>
      <c r="I15" s="116">
        <f>+VLOOKUP(E15,Participants!$A$1:$F$1449,3,FALSE)</f>
        <v>4</v>
      </c>
      <c r="J15" s="116" t="str">
        <f>+VLOOKUP(E15,Participants!$A$1:$G$1449,7,FALSE)</f>
        <v>DEV2F</v>
      </c>
      <c r="K15" s="116"/>
      <c r="L15" s="116"/>
    </row>
    <row r="16" spans="1:28" ht="17.100000000000001" customHeight="1">
      <c r="A16" s="226" t="s">
        <v>1478</v>
      </c>
      <c r="B16" s="115">
        <v>1</v>
      </c>
      <c r="C16" s="115" t="s">
        <v>1492</v>
      </c>
      <c r="D16" s="115"/>
      <c r="E16" s="115">
        <v>1282</v>
      </c>
      <c r="F16" s="116" t="str">
        <f>+VLOOKUP(E16,Participants!$A$1:$F$1449,2,FALSE)</f>
        <v>Kennedy Cole</v>
      </c>
      <c r="G16" s="116" t="str">
        <f>+VLOOKUP(E16,Participants!$A$1:$F$1449,4,FALSE)</f>
        <v>ECS</v>
      </c>
      <c r="H16" s="116" t="str">
        <f>+VLOOKUP(E16,Participants!$A$1:$F$1449,5,FALSE)</f>
        <v>F</v>
      </c>
      <c r="I16" s="116">
        <f>+VLOOKUP(E16,Participants!$A$1:$F$1449,3,FALSE)</f>
        <v>4</v>
      </c>
      <c r="J16" s="116" t="str">
        <f>+VLOOKUP(E16,Participants!$A$1:$G$1449,7,FALSE)</f>
        <v>DEV2F</v>
      </c>
      <c r="K16" s="116"/>
      <c r="L16" s="116"/>
    </row>
    <row r="17" spans="1:12" ht="17.100000000000001" customHeight="1">
      <c r="A17" s="226" t="s">
        <v>1478</v>
      </c>
      <c r="B17" s="115">
        <v>1</v>
      </c>
      <c r="C17" s="115" t="s">
        <v>1493</v>
      </c>
      <c r="D17" s="115"/>
      <c r="E17" s="115">
        <v>973</v>
      </c>
      <c r="F17" s="116" t="str">
        <f>+VLOOKUP(E17,Participants!$A$1:$F$1449,2,FALSE)</f>
        <v>Ava Lenigan</v>
      </c>
      <c r="G17" s="116" t="str">
        <f>+VLOOKUP(E17,Participants!$A$1:$F$1449,4,FALSE)</f>
        <v>PHL</v>
      </c>
      <c r="H17" s="116" t="str">
        <f>+VLOOKUP(E17,Participants!$A$1:$F$1449,5,FALSE)</f>
        <v>F</v>
      </c>
      <c r="I17" s="116">
        <f>+VLOOKUP(E17,Participants!$A$1:$F$1449,3,FALSE)</f>
        <v>3</v>
      </c>
      <c r="J17" s="116" t="str">
        <f>+VLOOKUP(E17,Participants!$A$1:$G$1449,7,FALSE)</f>
        <v>DEV2F</v>
      </c>
      <c r="K17" s="116"/>
      <c r="L17" s="116"/>
    </row>
    <row r="18" spans="1:12" ht="17.100000000000001" customHeight="1">
      <c r="A18" s="226" t="s">
        <v>1478</v>
      </c>
      <c r="B18" s="115">
        <v>1</v>
      </c>
      <c r="C18" s="115" t="s">
        <v>1494</v>
      </c>
      <c r="D18" s="115"/>
      <c r="E18" s="115">
        <v>289</v>
      </c>
      <c r="F18" s="116" t="str">
        <f>+VLOOKUP(E18,Participants!$A$1:$F$1449,2,FALSE)</f>
        <v>Ashley Griffith</v>
      </c>
      <c r="G18" s="116" t="str">
        <f>+VLOOKUP(E18,Participants!$A$1:$F$1449,4,FALSE)</f>
        <v>DMA</v>
      </c>
      <c r="H18" s="116" t="str">
        <f>+VLOOKUP(E18,Participants!$A$1:$F$1449,5,FALSE)</f>
        <v>F</v>
      </c>
      <c r="I18" s="116">
        <f>+VLOOKUP(E18,Participants!$A$1:$F$1449,3,FALSE)</f>
        <v>3</v>
      </c>
      <c r="J18" s="116" t="str">
        <f>+VLOOKUP(E18,Participants!$A$1:$G$1449,7,FALSE)</f>
        <v>DEV2F</v>
      </c>
      <c r="K18" s="116"/>
      <c r="L18" s="116"/>
    </row>
    <row r="19" spans="1:12" ht="17.100000000000001" customHeight="1">
      <c r="A19" s="226" t="s">
        <v>1478</v>
      </c>
      <c r="B19" s="115">
        <v>1</v>
      </c>
      <c r="C19" s="115" t="s">
        <v>1495</v>
      </c>
      <c r="D19" s="115"/>
      <c r="E19" s="115">
        <v>1036</v>
      </c>
      <c r="F19" s="116" t="str">
        <f>+VLOOKUP(E19,Participants!$A$1:$F$1449,2,FALSE)</f>
        <v>Morgan Ondrejko</v>
      </c>
      <c r="G19" s="116" t="str">
        <f>+VLOOKUP(E19,Participants!$A$1:$F$1449,4,FALSE)</f>
        <v>JFK</v>
      </c>
      <c r="H19" s="116" t="str">
        <f>+VLOOKUP(E19,Participants!$A$1:$F$1449,5,FALSE)</f>
        <v>F</v>
      </c>
      <c r="I19" s="116">
        <f>+VLOOKUP(E19,Participants!$A$1:$F$1449,3,FALSE)</f>
        <v>4</v>
      </c>
      <c r="J19" s="116" t="str">
        <f>+VLOOKUP(E19,Participants!$A$1:$G$1449,7,FALSE)</f>
        <v>DEV2F</v>
      </c>
      <c r="K19" s="116"/>
      <c r="L19" s="116"/>
    </row>
    <row r="20" spans="1:12" ht="17.100000000000001" customHeight="1">
      <c r="A20" s="226" t="s">
        <v>1478</v>
      </c>
      <c r="B20" s="115">
        <v>1</v>
      </c>
      <c r="C20" s="115" t="s">
        <v>1496</v>
      </c>
      <c r="D20" s="115"/>
      <c r="E20" s="115">
        <v>1079</v>
      </c>
      <c r="F20" s="116" t="str">
        <f>+VLOOKUP(E20,Participants!$A$1:$F$1449,2,FALSE)</f>
        <v>Aurora Predis</v>
      </c>
      <c r="G20" s="116" t="str">
        <f>+VLOOKUP(E20,Participants!$A$1:$F$1449,4,FALSE)</f>
        <v>AAC</v>
      </c>
      <c r="H20" s="116" t="str">
        <f>+VLOOKUP(E20,Participants!$A$1:$F$1449,5,FALSE)</f>
        <v>F</v>
      </c>
      <c r="I20" s="116">
        <f>+VLOOKUP(E20,Participants!$A$1:$F$1449,3,FALSE)</f>
        <v>4</v>
      </c>
      <c r="J20" s="116" t="str">
        <f>+VLOOKUP(E20,Participants!$A$1:$G$1449,7,FALSE)</f>
        <v>DEV2F</v>
      </c>
      <c r="K20" s="116"/>
      <c r="L20" s="116"/>
    </row>
    <row r="21" spans="1:12" ht="17.100000000000001" customHeight="1">
      <c r="A21" s="226" t="s">
        <v>1478</v>
      </c>
      <c r="B21" s="115">
        <v>1</v>
      </c>
      <c r="C21" s="115" t="s">
        <v>1497</v>
      </c>
      <c r="D21" s="115"/>
      <c r="E21" s="115">
        <v>971</v>
      </c>
      <c r="F21" s="116" t="str">
        <f>+VLOOKUP(E21,Participants!$A$1:$F$1449,2,FALSE)</f>
        <v>Anna Stickman</v>
      </c>
      <c r="G21" s="116" t="str">
        <f>+VLOOKUP(E21,Participants!$A$1:$F$1449,4,FALSE)</f>
        <v>PHL</v>
      </c>
      <c r="H21" s="116" t="str">
        <f>+VLOOKUP(E21,Participants!$A$1:$F$1449,5,FALSE)</f>
        <v>F</v>
      </c>
      <c r="I21" s="116">
        <f>+VLOOKUP(E21,Participants!$A$1:$F$1449,3,FALSE)</f>
        <v>4</v>
      </c>
      <c r="J21" s="116" t="str">
        <f>+VLOOKUP(E21,Participants!$A$1:$G$1449,7,FALSE)</f>
        <v>DEV2F</v>
      </c>
      <c r="K21" s="116"/>
      <c r="L21" s="116"/>
    </row>
    <row r="22" spans="1:12" ht="17.100000000000001" customHeight="1">
      <c r="A22" s="233" t="s">
        <v>1478</v>
      </c>
      <c r="B22" s="174">
        <v>2</v>
      </c>
      <c r="C22" s="174" t="s">
        <v>1498</v>
      </c>
      <c r="D22" s="174"/>
      <c r="E22" s="174">
        <v>425</v>
      </c>
      <c r="F22" s="175" t="str">
        <f>+VLOOKUP(E22,Participants!$A$1:$F$1449,2,FALSE)</f>
        <v>Colton Ginsburg</v>
      </c>
      <c r="G22" s="175" t="str">
        <f>+VLOOKUP(E22,Participants!$A$1:$F$1449,4,FALSE)</f>
        <v>STL</v>
      </c>
      <c r="H22" s="175" t="str">
        <f>+VLOOKUP(E22,Participants!$A$1:$F$1449,5,FALSE)</f>
        <v>M</v>
      </c>
      <c r="I22" s="175">
        <f>+VLOOKUP(E22,Participants!$A$1:$F$1449,3,FALSE)</f>
        <v>3</v>
      </c>
      <c r="J22" s="175" t="str">
        <f>+VLOOKUP(E22,Participants!$A$1:$G$1449,7,FALSE)</f>
        <v>DEV2M</v>
      </c>
      <c r="K22" s="176">
        <v>1</v>
      </c>
      <c r="L22" s="176">
        <v>10</v>
      </c>
    </row>
    <row r="23" spans="1:12" ht="17.100000000000001" customHeight="1">
      <c r="A23" s="233" t="s">
        <v>1478</v>
      </c>
      <c r="B23" s="174">
        <v>2</v>
      </c>
      <c r="C23" s="174" t="s">
        <v>1499</v>
      </c>
      <c r="D23" s="174"/>
      <c r="E23" s="174">
        <v>7</v>
      </c>
      <c r="F23" s="175" t="str">
        <f>+VLOOKUP(E23,Participants!$A$1:$F$1449,2,FALSE)</f>
        <v>Brandon Szuch</v>
      </c>
      <c r="G23" s="175" t="str">
        <f>+VLOOKUP(E23,Participants!$A$1:$F$1449,4,FALSE)</f>
        <v>BFS</v>
      </c>
      <c r="H23" s="175" t="str">
        <f>+VLOOKUP(E23,Participants!$A$1:$F$1449,5,FALSE)</f>
        <v>M</v>
      </c>
      <c r="I23" s="175">
        <f>+VLOOKUP(E23,Participants!$A$1:$F$1449,3,FALSE)</f>
        <v>4</v>
      </c>
      <c r="J23" s="175" t="str">
        <f>+VLOOKUP(E23,Participants!$A$1:$G$1449,7,FALSE)</f>
        <v>DEV2M</v>
      </c>
      <c r="K23" s="176">
        <v>2</v>
      </c>
      <c r="L23" s="176">
        <v>8</v>
      </c>
    </row>
    <row r="24" spans="1:12" ht="17.100000000000001" customHeight="1">
      <c r="A24" s="233" t="s">
        <v>1478</v>
      </c>
      <c r="B24" s="174">
        <v>2</v>
      </c>
      <c r="C24" s="174" t="s">
        <v>1500</v>
      </c>
      <c r="D24" s="174"/>
      <c r="E24" s="174">
        <v>5</v>
      </c>
      <c r="F24" s="175" t="str">
        <f>+VLOOKUP(E24,Participants!$A$1:$F$1449,2,FALSE)</f>
        <v>Nicholas Schindler</v>
      </c>
      <c r="G24" s="175" t="str">
        <f>+VLOOKUP(E24,Participants!$A$1:$F$1449,4,FALSE)</f>
        <v>BFS</v>
      </c>
      <c r="H24" s="175" t="str">
        <f>+VLOOKUP(E24,Participants!$A$1:$F$1449,5,FALSE)</f>
        <v>M</v>
      </c>
      <c r="I24" s="175">
        <f>+VLOOKUP(E24,Participants!$A$1:$F$1449,3,FALSE)</f>
        <v>3</v>
      </c>
      <c r="J24" s="175" t="str">
        <f>+VLOOKUP(E24,Participants!$A$1:$G$1449,7,FALSE)</f>
        <v>DEV2M</v>
      </c>
      <c r="K24" s="176">
        <v>3</v>
      </c>
      <c r="L24" s="176">
        <v>6</v>
      </c>
    </row>
    <row r="25" spans="1:12" ht="17.100000000000001" customHeight="1">
      <c r="A25" s="233" t="s">
        <v>1478</v>
      </c>
      <c r="B25" s="174">
        <v>2</v>
      </c>
      <c r="C25" s="174" t="s">
        <v>1501</v>
      </c>
      <c r="D25" s="174"/>
      <c r="E25" s="174">
        <v>445</v>
      </c>
      <c r="F25" s="175" t="str">
        <f>+VLOOKUP(E25,Participants!$A$1:$F$1449,2,FALSE)</f>
        <v>Ronan Sipe</v>
      </c>
      <c r="G25" s="175" t="str">
        <f>+VLOOKUP(E25,Participants!$A$1:$F$1449,4,FALSE)</f>
        <v>STL</v>
      </c>
      <c r="H25" s="175" t="str">
        <f>+VLOOKUP(E25,Participants!$A$1:$F$1449,5,FALSE)</f>
        <v>M</v>
      </c>
      <c r="I25" s="175">
        <f>+VLOOKUP(E25,Participants!$A$1:$F$1449,3,FALSE)</f>
        <v>3</v>
      </c>
      <c r="J25" s="175" t="str">
        <f>+VLOOKUP(E25,Participants!$A$1:$G$1449,7,FALSE)</f>
        <v>DEV2M</v>
      </c>
      <c r="K25" s="176">
        <v>4</v>
      </c>
      <c r="L25" s="176">
        <v>5</v>
      </c>
    </row>
    <row r="26" spans="1:12" ht="17.100000000000001" customHeight="1">
      <c r="A26" s="233" t="s">
        <v>1478</v>
      </c>
      <c r="B26" s="174">
        <v>2</v>
      </c>
      <c r="C26" s="174" t="s">
        <v>1502</v>
      </c>
      <c r="D26" s="174"/>
      <c r="E26" s="174">
        <v>347</v>
      </c>
      <c r="F26" s="175" t="str">
        <f>+VLOOKUP(E26,Participants!$A$1:$F$1449,2,FALSE)</f>
        <v>Mateo Saspe</v>
      </c>
      <c r="G26" s="175" t="str">
        <f>+VLOOKUP(E26,Participants!$A$1:$F$1449,4,FALSE)</f>
        <v>BCS</v>
      </c>
      <c r="H26" s="175" t="str">
        <f>+VLOOKUP(E26,Participants!$A$1:$F$1449,5,FALSE)</f>
        <v>M</v>
      </c>
      <c r="I26" s="175">
        <f>+VLOOKUP(E26,Participants!$A$1:$F$1449,3,FALSE)</f>
        <v>4</v>
      </c>
      <c r="J26" s="175" t="str">
        <f>+VLOOKUP(E26,Participants!$A$1:$G$1449,7,FALSE)</f>
        <v>DEV2M</v>
      </c>
      <c r="K26" s="176">
        <v>5</v>
      </c>
      <c r="L26" s="176">
        <v>4</v>
      </c>
    </row>
    <row r="27" spans="1:12" ht="17.100000000000001" customHeight="1">
      <c r="A27" s="233" t="s">
        <v>1478</v>
      </c>
      <c r="B27" s="174">
        <v>2</v>
      </c>
      <c r="C27" s="174" t="s">
        <v>1503</v>
      </c>
      <c r="D27" s="174"/>
      <c r="E27" s="174">
        <v>98</v>
      </c>
      <c r="F27" s="175" t="str">
        <f>+VLOOKUP(E27,Participants!$A$1:$F$1449,2,FALSE)</f>
        <v>Henrik Wright</v>
      </c>
      <c r="G27" s="175" t="str">
        <f>+VLOOKUP(E27,Participants!$A$1:$F$1449,4,FALSE)</f>
        <v>JAM</v>
      </c>
      <c r="H27" s="175" t="str">
        <f>+VLOOKUP(E27,Participants!$A$1:$F$1449,5,FALSE)</f>
        <v>M</v>
      </c>
      <c r="I27" s="175">
        <f>+VLOOKUP(E27,Participants!$A$1:$F$1449,3,FALSE)</f>
        <v>4</v>
      </c>
      <c r="J27" s="175" t="str">
        <f>+VLOOKUP(E27,Participants!$A$1:$G$1449,7,FALSE)</f>
        <v>DEV2M</v>
      </c>
      <c r="K27" s="176">
        <v>6</v>
      </c>
      <c r="L27" s="176">
        <v>3</v>
      </c>
    </row>
    <row r="28" spans="1:12" ht="17.100000000000001" customHeight="1">
      <c r="A28" s="233" t="s">
        <v>1478</v>
      </c>
      <c r="B28" s="174">
        <v>2</v>
      </c>
      <c r="C28" s="174" t="s">
        <v>1504</v>
      </c>
      <c r="D28" s="174"/>
      <c r="E28" s="174">
        <v>707</v>
      </c>
      <c r="F28" s="175" t="str">
        <f>+VLOOKUP(E28,Participants!$A$1:$F$1449,2,FALSE)</f>
        <v>Andre Kolocouris</v>
      </c>
      <c r="G28" s="175" t="str">
        <f>+VLOOKUP(E28,Participants!$A$1:$F$1449,4,FALSE)</f>
        <v>HTS</v>
      </c>
      <c r="H28" s="175" t="str">
        <f>+VLOOKUP(E28,Participants!$A$1:$F$1449,5,FALSE)</f>
        <v>M</v>
      </c>
      <c r="I28" s="175">
        <f>+VLOOKUP(E28,Participants!$A$1:$F$1449,3,FALSE)</f>
        <v>3</v>
      </c>
      <c r="J28" s="175" t="str">
        <f>+VLOOKUP(E28,Participants!$A$1:$G$1449,7,FALSE)</f>
        <v>DEV2M</v>
      </c>
      <c r="K28" s="176">
        <v>7</v>
      </c>
      <c r="L28" s="176">
        <v>2</v>
      </c>
    </row>
    <row r="29" spans="1:12" ht="17.100000000000001" customHeight="1">
      <c r="A29" s="233" t="s">
        <v>1478</v>
      </c>
      <c r="B29" s="174">
        <v>2</v>
      </c>
      <c r="C29" s="174" t="s">
        <v>1505</v>
      </c>
      <c r="D29" s="174"/>
      <c r="E29" s="174">
        <v>175</v>
      </c>
      <c r="F29" s="175" t="str">
        <f>+VLOOKUP(E29,Participants!$A$1:$F$1449,2,FALSE)</f>
        <v xml:space="preserve">Liam Jones </v>
      </c>
      <c r="G29" s="175" t="str">
        <f>+VLOOKUP(E29,Participants!$A$1:$F$1449,4,FALSE)</f>
        <v>PHA</v>
      </c>
      <c r="H29" s="175" t="str">
        <f>+VLOOKUP(E29,Participants!$A$1:$F$1449,5,FALSE)</f>
        <v>M</v>
      </c>
      <c r="I29" s="175">
        <f>+VLOOKUP(E29,Participants!$A$1:$F$1449,3,FALSE)</f>
        <v>3</v>
      </c>
      <c r="J29" s="175" t="str">
        <f>+VLOOKUP(E29,Participants!$A$1:$G$1449,7,FALSE)</f>
        <v>DEV2M</v>
      </c>
      <c r="K29" s="176">
        <v>8</v>
      </c>
      <c r="L29" s="176">
        <v>1</v>
      </c>
    </row>
    <row r="30" spans="1:12" ht="17.100000000000001" customHeight="1">
      <c r="A30" s="234" t="s">
        <v>1478</v>
      </c>
      <c r="B30" s="165">
        <v>2</v>
      </c>
      <c r="C30" s="165" t="s">
        <v>1506</v>
      </c>
      <c r="D30" s="165"/>
      <c r="E30" s="165">
        <v>97</v>
      </c>
      <c r="F30" s="166" t="str">
        <f>+VLOOKUP(E30,Participants!$A$1:$F$1449,2,FALSE)</f>
        <v>Grant Griesacker</v>
      </c>
      <c r="G30" s="166" t="str">
        <f>+VLOOKUP(E30,Participants!$A$1:$F$1449,4,FALSE)</f>
        <v>JAM</v>
      </c>
      <c r="H30" s="166" t="str">
        <f>+VLOOKUP(E30,Participants!$A$1:$F$1449,5,FALSE)</f>
        <v>M</v>
      </c>
      <c r="I30" s="166">
        <f>+VLOOKUP(E30,Participants!$A$1:$F$1449,3,FALSE)</f>
        <v>4</v>
      </c>
      <c r="J30" s="166" t="str">
        <f>+VLOOKUP(E30,Participants!$A$1:$G$1449,7,FALSE)</f>
        <v>DEV2M</v>
      </c>
      <c r="K30" s="166"/>
      <c r="L30" s="166"/>
    </row>
    <row r="31" spans="1:12" ht="17.100000000000001" customHeight="1">
      <c r="A31" s="234" t="s">
        <v>1478</v>
      </c>
      <c r="B31" s="165">
        <v>2</v>
      </c>
      <c r="C31" s="165" t="s">
        <v>1507</v>
      </c>
      <c r="D31" s="165"/>
      <c r="E31" s="165">
        <v>1168</v>
      </c>
      <c r="F31" s="166" t="str">
        <f>+VLOOKUP(E31,Participants!$A$1:$F$1449,2,FALSE)</f>
        <v>Ryan Niedermeyer</v>
      </c>
      <c r="G31" s="166" t="str">
        <f>+VLOOKUP(E31,Participants!$A$1:$F$1449,4,FALSE)</f>
        <v>SRT</v>
      </c>
      <c r="H31" s="166" t="str">
        <f>+VLOOKUP(E31,Participants!$A$1:$F$1449,5,FALSE)</f>
        <v>M</v>
      </c>
      <c r="I31" s="166">
        <f>+VLOOKUP(E31,Participants!$A$1:$F$1449,3,FALSE)</f>
        <v>4</v>
      </c>
      <c r="J31" s="166" t="str">
        <f>+VLOOKUP(E31,Participants!$A$1:$G$1449,7,FALSE)</f>
        <v>DEV2M</v>
      </c>
      <c r="K31" s="166"/>
      <c r="L31" s="166"/>
    </row>
    <row r="32" spans="1:12" ht="17.100000000000001" customHeight="1">
      <c r="A32" s="234" t="s">
        <v>1478</v>
      </c>
      <c r="B32" s="165">
        <v>2</v>
      </c>
      <c r="C32" s="165" t="s">
        <v>1508</v>
      </c>
      <c r="D32" s="165"/>
      <c r="E32" s="165">
        <v>713</v>
      </c>
      <c r="F32" s="166" t="str">
        <f>+VLOOKUP(E32,Participants!$A$1:$F$1449,2,FALSE)</f>
        <v>Wyatt Walsh</v>
      </c>
      <c r="G32" s="166" t="str">
        <f>+VLOOKUP(E32,Participants!$A$1:$F$1449,4,FALSE)</f>
        <v>HTS</v>
      </c>
      <c r="H32" s="166" t="str">
        <f>+VLOOKUP(E32,Participants!$A$1:$F$1449,5,FALSE)</f>
        <v>M</v>
      </c>
      <c r="I32" s="166">
        <f>+VLOOKUP(E32,Participants!$A$1:$F$1449,3,FALSE)</f>
        <v>3</v>
      </c>
      <c r="J32" s="166" t="str">
        <f>+VLOOKUP(E32,Participants!$A$1:$G$1449,7,FALSE)</f>
        <v>DEV2M</v>
      </c>
      <c r="K32" s="166"/>
      <c r="L32" s="166"/>
    </row>
    <row r="33" spans="1:12" ht="17.100000000000001" customHeight="1">
      <c r="A33" s="234" t="s">
        <v>1478</v>
      </c>
      <c r="B33" s="165">
        <v>2</v>
      </c>
      <c r="C33" s="165" t="s">
        <v>1509</v>
      </c>
      <c r="D33" s="165"/>
      <c r="E33" s="165">
        <v>554</v>
      </c>
      <c r="F33" s="166" t="str">
        <f>+VLOOKUP(E33,Participants!$A$1:$F$1449,2,FALSE)</f>
        <v>Joshua Kuczma</v>
      </c>
      <c r="G33" s="166" t="str">
        <f>+VLOOKUP(E33,Participants!$A$1:$F$1449,4,FALSE)</f>
        <v>STM</v>
      </c>
      <c r="H33" s="166" t="str">
        <f>+VLOOKUP(E33,Participants!$A$1:$F$1449,5,FALSE)</f>
        <v>M</v>
      </c>
      <c r="I33" s="166">
        <f>+VLOOKUP(E33,Participants!$A$1:$F$1449,3,FALSE)</f>
        <v>4</v>
      </c>
      <c r="J33" s="166" t="str">
        <f>+VLOOKUP(E33,Participants!$A$1:$G$1449,7,FALSE)</f>
        <v>DEV2M</v>
      </c>
      <c r="K33" s="166"/>
      <c r="L33" s="166"/>
    </row>
    <row r="34" spans="1:12" ht="17.100000000000001" customHeight="1">
      <c r="A34" s="234" t="s">
        <v>1478</v>
      </c>
      <c r="B34" s="165">
        <v>1</v>
      </c>
      <c r="C34" s="165" t="s">
        <v>1510</v>
      </c>
      <c r="D34" s="165"/>
      <c r="E34" s="165">
        <v>708</v>
      </c>
      <c r="F34" s="166" t="str">
        <f>+VLOOKUP(E34,Participants!$A$1:$F$1449,2,FALSE)</f>
        <v>Andrew Luckwick</v>
      </c>
      <c r="G34" s="166" t="str">
        <f>+VLOOKUP(E34,Participants!$A$1:$F$1449,4,FALSE)</f>
        <v>HTS</v>
      </c>
      <c r="H34" s="166" t="str">
        <f>+VLOOKUP(E34,Participants!$A$1:$F$1449,5,FALSE)</f>
        <v>M</v>
      </c>
      <c r="I34" s="166">
        <f>+VLOOKUP(E34,Participants!$A$1:$F$1449,3,FALSE)</f>
        <v>3</v>
      </c>
      <c r="J34" s="166" t="str">
        <f>+VLOOKUP(E34,Participants!$A$1:$G$1449,7,FALSE)</f>
        <v>DEV2M</v>
      </c>
      <c r="K34" s="166"/>
      <c r="L34" s="166"/>
    </row>
    <row r="35" spans="1:12" ht="17.100000000000001" customHeight="1">
      <c r="A35" s="234" t="s">
        <v>1478</v>
      </c>
      <c r="B35" s="165">
        <v>1</v>
      </c>
      <c r="C35" s="165" t="s">
        <v>1511</v>
      </c>
      <c r="D35" s="165"/>
      <c r="E35" s="165">
        <v>559</v>
      </c>
      <c r="F35" s="166" t="str">
        <f>+VLOOKUP(E35,Participants!$A$1:$F$1449,2,FALSE)</f>
        <v>Paul Farnan</v>
      </c>
      <c r="G35" s="166" t="str">
        <f>+VLOOKUP(E35,Participants!$A$1:$F$1449,4,FALSE)</f>
        <v>STM</v>
      </c>
      <c r="H35" s="166" t="str">
        <f>+VLOOKUP(E35,Participants!$A$1:$F$1449,5,FALSE)</f>
        <v>M</v>
      </c>
      <c r="I35" s="166">
        <f>+VLOOKUP(E35,Participants!$A$1:$F$1449,3,FALSE)</f>
        <v>4</v>
      </c>
      <c r="J35" s="166" t="str">
        <f>+VLOOKUP(E35,Participants!$A$1:$G$1449,7,FALSE)</f>
        <v>DEV2M</v>
      </c>
      <c r="K35" s="166"/>
      <c r="L35" s="166"/>
    </row>
    <row r="36" spans="1:12" ht="17.100000000000001" customHeight="1">
      <c r="A36" s="234" t="s">
        <v>1478</v>
      </c>
      <c r="B36" s="165">
        <v>2</v>
      </c>
      <c r="C36" s="165" t="s">
        <v>1512</v>
      </c>
      <c r="D36" s="165"/>
      <c r="E36" s="165">
        <v>1043</v>
      </c>
      <c r="F36" s="166" t="str">
        <f>+VLOOKUP(E36,Participants!$A$1:$F$1449,2,FALSE)</f>
        <v>Elliot Bodart</v>
      </c>
      <c r="G36" s="166" t="str">
        <f>+VLOOKUP(E36,Participants!$A$1:$F$1449,4,FALSE)</f>
        <v>JFK</v>
      </c>
      <c r="H36" s="166" t="str">
        <f>+VLOOKUP(E36,Participants!$A$1:$F$1449,5,FALSE)</f>
        <v>M</v>
      </c>
      <c r="I36" s="166">
        <f>+VLOOKUP(E36,Participants!$A$1:$F$1449,3,FALSE)</f>
        <v>4</v>
      </c>
      <c r="J36" s="166" t="str">
        <f>+VLOOKUP(E36,Participants!$A$1:$G$1449,7,FALSE)</f>
        <v>DEV2M</v>
      </c>
      <c r="K36" s="166"/>
      <c r="L36" s="166"/>
    </row>
    <row r="37" spans="1:12" ht="17.100000000000001" customHeight="1">
      <c r="A37" s="234" t="s">
        <v>1478</v>
      </c>
      <c r="B37" s="165">
        <v>1</v>
      </c>
      <c r="C37" s="165" t="s">
        <v>1487</v>
      </c>
      <c r="D37" s="165"/>
      <c r="E37" s="165">
        <v>212</v>
      </c>
      <c r="F37" s="166" t="str">
        <f>+VLOOKUP(E37,Participants!$A$1:$F$1449,2,FALSE)</f>
        <v>Nate Tunno</v>
      </c>
      <c r="G37" s="166" t="str">
        <f>+VLOOKUP(E37,Participants!$A$1:$F$1449,4,FALSE)</f>
        <v>CDT</v>
      </c>
      <c r="H37" s="166" t="str">
        <f>+VLOOKUP(E37,Participants!$A$1:$F$1449,5,FALSE)</f>
        <v>M</v>
      </c>
      <c r="I37" s="166">
        <f>+VLOOKUP(E37,Participants!$A$1:$F$1449,3,FALSE)</f>
        <v>4</v>
      </c>
      <c r="J37" s="166" t="str">
        <f>+VLOOKUP(E37,Participants!$A$1:$G$1449,7,FALSE)</f>
        <v>DEV2M</v>
      </c>
      <c r="K37" s="166"/>
      <c r="L37" s="166"/>
    </row>
    <row r="38" spans="1:12" ht="17.100000000000001" customHeight="1">
      <c r="A38" s="234" t="s">
        <v>1478</v>
      </c>
      <c r="B38" s="165">
        <v>1</v>
      </c>
      <c r="C38" s="165" t="s">
        <v>1513</v>
      </c>
      <c r="D38" s="165"/>
      <c r="E38" s="165">
        <v>1104</v>
      </c>
      <c r="F38" s="166" t="str">
        <f>+VLOOKUP(E38,Participants!$A$1:$F$1449,2,FALSE)</f>
        <v>Zach Schellhaas</v>
      </c>
      <c r="G38" s="166" t="str">
        <f>+VLOOKUP(E38,Participants!$A$1:$F$1449,4,FALSE)</f>
        <v>AAC</v>
      </c>
      <c r="H38" s="166" t="str">
        <f>+VLOOKUP(E38,Participants!$A$1:$F$1449,5,FALSE)</f>
        <v>M</v>
      </c>
      <c r="I38" s="166">
        <f>+VLOOKUP(E38,Participants!$A$1:$F$1449,3,FALSE)</f>
        <v>4</v>
      </c>
      <c r="J38" s="166" t="str">
        <f>+VLOOKUP(E38,Participants!$A$1:$G$1449,7,FALSE)</f>
        <v>DEV2M</v>
      </c>
      <c r="K38" s="166"/>
      <c r="L38" s="166"/>
    </row>
    <row r="39" spans="1:12" ht="17.100000000000001" customHeight="1">
      <c r="A39" s="234" t="s">
        <v>1478</v>
      </c>
      <c r="B39" s="165">
        <v>2</v>
      </c>
      <c r="C39" s="165" t="s">
        <v>1514</v>
      </c>
      <c r="D39" s="165"/>
      <c r="E39" s="165">
        <v>991</v>
      </c>
      <c r="F39" s="166" t="str">
        <f>+VLOOKUP(E39,Participants!$A$1:$F$1449,2,FALSE)</f>
        <v>Jacob Boehm</v>
      </c>
      <c r="G39" s="166" t="str">
        <f>+VLOOKUP(E39,Participants!$A$1:$F$1449,4,FALSE)</f>
        <v>PHL</v>
      </c>
      <c r="H39" s="166" t="str">
        <f>+VLOOKUP(E39,Participants!$A$1:$F$1449,5,FALSE)</f>
        <v>M</v>
      </c>
      <c r="I39" s="166">
        <f>+VLOOKUP(E39,Participants!$A$1:$F$1449,3,FALSE)</f>
        <v>4</v>
      </c>
      <c r="J39" s="166" t="str">
        <f>+VLOOKUP(E39,Participants!$A$1:$G$1449,7,FALSE)</f>
        <v>DEV2M</v>
      </c>
      <c r="K39" s="166"/>
      <c r="L39" s="166"/>
    </row>
    <row r="40" spans="1:12" ht="17.100000000000001" customHeight="1">
      <c r="A40" s="234" t="s">
        <v>1478</v>
      </c>
      <c r="B40" s="165">
        <v>2</v>
      </c>
      <c r="C40" s="165" t="s">
        <v>1515</v>
      </c>
      <c r="D40" s="165"/>
      <c r="E40" s="165">
        <v>539</v>
      </c>
      <c r="F40" s="166" t="str">
        <f>+VLOOKUP(E40,Participants!$A$1:$F$1449,2,FALSE)</f>
        <v>Alexander Fellin</v>
      </c>
      <c r="G40" s="166" t="str">
        <f>+VLOOKUP(E40,Participants!$A$1:$F$1449,4,FALSE)</f>
        <v>STM</v>
      </c>
      <c r="H40" s="166" t="str">
        <f>+VLOOKUP(E40,Participants!$A$1:$F$1449,5,FALSE)</f>
        <v>M</v>
      </c>
      <c r="I40" s="166">
        <f>+VLOOKUP(E40,Participants!$A$1:$F$1449,3,FALSE)</f>
        <v>3</v>
      </c>
      <c r="J40" s="166" t="str">
        <f>+VLOOKUP(E40,Participants!$A$1:$G$1449,7,FALSE)</f>
        <v>DEV2M</v>
      </c>
      <c r="K40" s="166"/>
      <c r="L40" s="166"/>
    </row>
    <row r="41" spans="1:12" ht="17.100000000000001" customHeight="1">
      <c r="A41" s="234" t="s">
        <v>1478</v>
      </c>
      <c r="B41" s="165">
        <v>2</v>
      </c>
      <c r="C41" s="165" t="s">
        <v>1516</v>
      </c>
      <c r="D41" s="165"/>
      <c r="E41" s="165">
        <v>1070</v>
      </c>
      <c r="F41" s="166" t="str">
        <f>+VLOOKUP(E41,Participants!$A$1:$F$1449,2,FALSE)</f>
        <v>JJ Bieranowsji</v>
      </c>
      <c r="G41" s="166" t="str">
        <f>+VLOOKUP(E41,Participants!$A$1:$F$1449,4,FALSE)</f>
        <v>JFK</v>
      </c>
      <c r="H41" s="166" t="str">
        <f>+VLOOKUP(E41,Participants!$A$1:$F$1449,5,FALSE)</f>
        <v>M</v>
      </c>
      <c r="I41" s="166">
        <f>+VLOOKUP(E41,Participants!$A$1:$F$1449,3,FALSE)</f>
        <v>4</v>
      </c>
      <c r="J41" s="166" t="str">
        <f>+VLOOKUP(E41,Participants!$A$1:$G$1449,7,FALSE)</f>
        <v>DEV2M</v>
      </c>
      <c r="K41" s="166"/>
      <c r="L41" s="166"/>
    </row>
    <row r="42" spans="1:12" ht="17.100000000000001" customHeight="1">
      <c r="A42" s="234" t="s">
        <v>1478</v>
      </c>
      <c r="B42" s="165">
        <v>2</v>
      </c>
      <c r="C42" s="165" t="s">
        <v>1517</v>
      </c>
      <c r="D42" s="165"/>
      <c r="E42" s="165">
        <v>444</v>
      </c>
      <c r="F42" s="166" t="str">
        <f>+VLOOKUP(E42,Participants!$A$1:$F$1449,2,FALSE)</f>
        <v>Rocco Romano</v>
      </c>
      <c r="G42" s="166" t="str">
        <f>+VLOOKUP(E42,Participants!$A$1:$F$1449,4,FALSE)</f>
        <v>STL</v>
      </c>
      <c r="H42" s="166" t="str">
        <f>+VLOOKUP(E42,Participants!$A$1:$F$1449,5,FALSE)</f>
        <v>M</v>
      </c>
      <c r="I42" s="166">
        <f>+VLOOKUP(E42,Participants!$A$1:$F$1449,3,FALSE)</f>
        <v>3</v>
      </c>
      <c r="J42" s="166" t="str">
        <f>+VLOOKUP(E42,Participants!$A$1:$G$1449,7,FALSE)</f>
        <v>DEV2M</v>
      </c>
      <c r="K42" s="166"/>
      <c r="L42" s="166"/>
    </row>
    <row r="43" spans="1:12" ht="17.100000000000001" customHeight="1">
      <c r="A43" s="234" t="s">
        <v>1478</v>
      </c>
      <c r="B43" s="165">
        <v>2</v>
      </c>
      <c r="C43" s="165" t="s">
        <v>1518</v>
      </c>
      <c r="D43" s="165"/>
      <c r="E43" s="165">
        <v>553</v>
      </c>
      <c r="F43" s="166" t="str">
        <f>+VLOOKUP(E43,Participants!$A$1:$F$1449,2,FALSE)</f>
        <v>John Pensock</v>
      </c>
      <c r="G43" s="166" t="str">
        <f>+VLOOKUP(E43,Participants!$A$1:$F$1449,4,FALSE)</f>
        <v>STM</v>
      </c>
      <c r="H43" s="166" t="str">
        <f>+VLOOKUP(E43,Participants!$A$1:$F$1449,5,FALSE)</f>
        <v>M</v>
      </c>
      <c r="I43" s="166">
        <f>+VLOOKUP(E43,Participants!$A$1:$F$1449,3,FALSE)</f>
        <v>3</v>
      </c>
      <c r="J43" s="166" t="str">
        <f>+VLOOKUP(E43,Participants!$A$1:$G$1449,7,FALSE)</f>
        <v>DEV2M</v>
      </c>
      <c r="K43" s="166"/>
      <c r="L43" s="166"/>
    </row>
    <row r="44" spans="1:12" ht="17.100000000000001" customHeight="1">
      <c r="A44" s="234" t="s">
        <v>1478</v>
      </c>
      <c r="B44" s="165">
        <v>2</v>
      </c>
      <c r="C44" s="165" t="s">
        <v>1519</v>
      </c>
      <c r="D44" s="165"/>
      <c r="E44" s="165">
        <v>346</v>
      </c>
      <c r="F44" s="166" t="str">
        <f>+VLOOKUP(E44,Participants!$A$1:$F$1449,2,FALSE)</f>
        <v>Drew Weifenbaugh</v>
      </c>
      <c r="G44" s="166" t="str">
        <f>+VLOOKUP(E44,Participants!$A$1:$F$1449,4,FALSE)</f>
        <v>BCS</v>
      </c>
      <c r="H44" s="166" t="str">
        <f>+VLOOKUP(E44,Participants!$A$1:$F$1449,5,FALSE)</f>
        <v>M</v>
      </c>
      <c r="I44" s="166">
        <f>+VLOOKUP(E44,Participants!$A$1:$F$1449,3,FALSE)</f>
        <v>3</v>
      </c>
      <c r="J44" s="166" t="str">
        <f>+VLOOKUP(E44,Participants!$A$1:$G$1449,7,FALSE)</f>
        <v>DEV2M</v>
      </c>
      <c r="K44" s="166"/>
      <c r="L44" s="166"/>
    </row>
    <row r="45" spans="1:12" ht="17.100000000000001" customHeight="1">
      <c r="A45" s="234" t="s">
        <v>1478</v>
      </c>
      <c r="B45" s="165">
        <v>2</v>
      </c>
      <c r="C45" s="165" t="s">
        <v>1520</v>
      </c>
      <c r="D45" s="165"/>
      <c r="E45" s="165">
        <v>996</v>
      </c>
      <c r="F45" s="166" t="str">
        <f>+VLOOKUP(E45,Participants!$A$1:$F$1449,2,FALSE)</f>
        <v>Sal Lozano</v>
      </c>
      <c r="G45" s="166" t="str">
        <f>+VLOOKUP(E45,Participants!$A$1:$F$1449,4,FALSE)</f>
        <v>PHL</v>
      </c>
      <c r="H45" s="166" t="str">
        <f>+VLOOKUP(E45,Participants!$A$1:$F$1449,5,FALSE)</f>
        <v>M</v>
      </c>
      <c r="I45" s="166">
        <f>+VLOOKUP(E45,Participants!$A$1:$F$1449,3,FALSE)</f>
        <v>4</v>
      </c>
      <c r="J45" s="166" t="str">
        <f>+VLOOKUP(E45,Participants!$A$1:$G$1449,7,FALSE)</f>
        <v>DEV2M</v>
      </c>
      <c r="K45" s="166"/>
      <c r="L45" s="166"/>
    </row>
    <row r="46" spans="1:12" ht="17.100000000000001" customHeight="1">
      <c r="A46" s="234" t="s">
        <v>1478</v>
      </c>
      <c r="B46" s="165">
        <v>2</v>
      </c>
      <c r="C46" s="165" t="s">
        <v>1521</v>
      </c>
      <c r="D46" s="165"/>
      <c r="E46" s="165">
        <v>433</v>
      </c>
      <c r="F46" s="166" t="str">
        <f>+VLOOKUP(E46,Participants!$A$1:$F$1449,2,FALSE)</f>
        <v>Justin Mattes</v>
      </c>
      <c r="G46" s="166" t="str">
        <f>+VLOOKUP(E46,Participants!$A$1:$F$1449,4,FALSE)</f>
        <v>STL</v>
      </c>
      <c r="H46" s="166" t="str">
        <f>+VLOOKUP(E46,Participants!$A$1:$F$1449,5,FALSE)</f>
        <v>M</v>
      </c>
      <c r="I46" s="166">
        <f>+VLOOKUP(E46,Participants!$A$1:$F$1449,3,FALSE)</f>
        <v>4</v>
      </c>
      <c r="J46" s="166" t="str">
        <f>+VLOOKUP(E46,Participants!$A$1:$G$1449,7,FALSE)</f>
        <v>DEV2M</v>
      </c>
      <c r="K46" s="166"/>
      <c r="L46" s="166"/>
    </row>
    <row r="47" spans="1:12" ht="17.100000000000001" customHeight="1">
      <c r="A47" s="234" t="s">
        <v>1478</v>
      </c>
      <c r="B47" s="165">
        <v>2</v>
      </c>
      <c r="C47" s="165" t="s">
        <v>1522</v>
      </c>
      <c r="D47" s="165"/>
      <c r="E47" s="165">
        <v>992</v>
      </c>
      <c r="F47" s="166" t="str">
        <f>+VLOOKUP(E47,Participants!$A$1:$F$1449,2,FALSE)</f>
        <v>James Hannah</v>
      </c>
      <c r="G47" s="166" t="str">
        <f>+VLOOKUP(E47,Participants!$A$1:$F$1449,4,FALSE)</f>
        <v>PHL</v>
      </c>
      <c r="H47" s="166" t="str">
        <f>+VLOOKUP(E47,Participants!$A$1:$F$1449,5,FALSE)</f>
        <v>M</v>
      </c>
      <c r="I47" s="166">
        <f>+VLOOKUP(E47,Participants!$A$1:$F$1449,3,FALSE)</f>
        <v>4</v>
      </c>
      <c r="J47" s="166" t="str">
        <f>+VLOOKUP(E47,Participants!$A$1:$G$1449,7,FALSE)</f>
        <v>DEV2M</v>
      </c>
      <c r="K47" s="166"/>
      <c r="L47" s="166"/>
    </row>
    <row r="48" spans="1:12" ht="17.100000000000001" customHeight="1">
      <c r="A48" s="234" t="s">
        <v>1478</v>
      </c>
      <c r="B48" s="165">
        <v>2</v>
      </c>
      <c r="C48" s="165" t="s">
        <v>1523</v>
      </c>
      <c r="D48" s="165"/>
      <c r="E48" s="165">
        <v>211</v>
      </c>
      <c r="F48" s="166" t="str">
        <f>+VLOOKUP(E48,Participants!$A$1:$F$1449,2,FALSE)</f>
        <v>Leo Ivory</v>
      </c>
      <c r="G48" s="166" t="str">
        <f>+VLOOKUP(E48,Participants!$A$1:$F$1449,4,FALSE)</f>
        <v>CDT</v>
      </c>
      <c r="H48" s="166" t="str">
        <f>+VLOOKUP(E48,Participants!$A$1:$F$1449,5,FALSE)</f>
        <v>M</v>
      </c>
      <c r="I48" s="166">
        <f>+VLOOKUP(E48,Participants!$A$1:$F$1449,3,FALSE)</f>
        <v>3</v>
      </c>
      <c r="J48" s="166" t="str">
        <f>+VLOOKUP(E48,Participants!$A$1:$G$1449,7,FALSE)</f>
        <v>DEV2M</v>
      </c>
      <c r="K48" s="166"/>
      <c r="L48" s="166"/>
    </row>
    <row r="49" spans="1:28" ht="17.100000000000001" customHeight="1">
      <c r="A49" s="234" t="s">
        <v>1478</v>
      </c>
      <c r="B49" s="165">
        <v>2</v>
      </c>
      <c r="C49" s="165" t="s">
        <v>1524</v>
      </c>
      <c r="D49" s="165"/>
      <c r="E49" s="165">
        <v>994</v>
      </c>
      <c r="F49" s="166" t="str">
        <f>+VLOOKUP(E49,Participants!$A$1:$F$1449,2,FALSE)</f>
        <v>Logan Leonard</v>
      </c>
      <c r="G49" s="166" t="str">
        <f>+VLOOKUP(E49,Participants!$A$1:$F$1449,4,FALSE)</f>
        <v>PHL</v>
      </c>
      <c r="H49" s="166" t="str">
        <f>+VLOOKUP(E49,Participants!$A$1:$F$1449,5,FALSE)</f>
        <v>M</v>
      </c>
      <c r="I49" s="166">
        <f>+VLOOKUP(E49,Participants!$A$1:$F$1449,3,FALSE)</f>
        <v>4</v>
      </c>
      <c r="J49" s="166" t="str">
        <f>+VLOOKUP(E49,Participants!$A$1:$G$1449,7,FALSE)</f>
        <v>DEV2M</v>
      </c>
      <c r="K49" s="166"/>
      <c r="L49" s="166"/>
    </row>
    <row r="50" spans="1:28" ht="17.100000000000001" customHeight="1">
      <c r="A50" s="234" t="s">
        <v>1478</v>
      </c>
      <c r="B50" s="165">
        <v>2</v>
      </c>
      <c r="C50" s="165" t="s">
        <v>1525</v>
      </c>
      <c r="D50" s="165"/>
      <c r="E50" s="165">
        <v>988</v>
      </c>
      <c r="F50" s="166" t="str">
        <f>+VLOOKUP(E50,Participants!$A$1:$F$1449,2,FALSE)</f>
        <v>Conor Duplaga</v>
      </c>
      <c r="G50" s="166" t="str">
        <f>+VLOOKUP(E50,Participants!$A$1:$F$1449,4,FALSE)</f>
        <v>PHL</v>
      </c>
      <c r="H50" s="166" t="str">
        <f>+VLOOKUP(E50,Participants!$A$1:$F$1449,5,FALSE)</f>
        <v>M</v>
      </c>
      <c r="I50" s="166">
        <f>+VLOOKUP(E50,Participants!$A$1:$F$1449,3,FALSE)</f>
        <v>3</v>
      </c>
      <c r="J50" s="166" t="str">
        <f>+VLOOKUP(E50,Participants!$A$1:$G$1449,7,FALSE)</f>
        <v>DEV2M</v>
      </c>
      <c r="K50" s="166"/>
      <c r="L50" s="166"/>
    </row>
    <row r="52" spans="1:28" ht="17.100000000000001" customHeight="1">
      <c r="E52" s="85"/>
    </row>
    <row r="53" spans="1:28" ht="17.100000000000001" customHeight="1">
      <c r="B53" s="86" t="s">
        <v>16</v>
      </c>
      <c r="C53" s="86" t="s">
        <v>19</v>
      </c>
      <c r="D53" s="86" t="s">
        <v>25</v>
      </c>
      <c r="E53" s="87" t="s">
        <v>28</v>
      </c>
      <c r="F53" s="86" t="s">
        <v>31</v>
      </c>
      <c r="G53" s="86" t="s">
        <v>34</v>
      </c>
      <c r="H53" s="86" t="s">
        <v>40</v>
      </c>
      <c r="I53" s="86" t="s">
        <v>42</v>
      </c>
      <c r="J53" s="86" t="s">
        <v>44</v>
      </c>
      <c r="K53" s="86" t="s">
        <v>47</v>
      </c>
      <c r="L53" s="86" t="s">
        <v>37</v>
      </c>
      <c r="M53" s="86" t="s">
        <v>50</v>
      </c>
      <c r="N53" s="86" t="s">
        <v>53</v>
      </c>
      <c r="O53" s="86" t="s">
        <v>58</v>
      </c>
      <c r="P53" s="86" t="s">
        <v>61</v>
      </c>
      <c r="Q53" s="86" t="s">
        <v>64</v>
      </c>
      <c r="R53" s="86" t="s">
        <v>67</v>
      </c>
      <c r="S53" s="86" t="s">
        <v>70</v>
      </c>
      <c r="T53" s="86" t="s">
        <v>73</v>
      </c>
      <c r="U53" s="86" t="s">
        <v>76</v>
      </c>
      <c r="V53" s="86" t="s">
        <v>79</v>
      </c>
      <c r="W53" s="86" t="s">
        <v>82</v>
      </c>
      <c r="X53" s="86" t="s">
        <v>85</v>
      </c>
      <c r="Y53" t="s">
        <v>88</v>
      </c>
      <c r="Z53" t="s">
        <v>91</v>
      </c>
      <c r="AA53" t="s">
        <v>94</v>
      </c>
      <c r="AB53" s="86" t="s">
        <v>1320</v>
      </c>
    </row>
    <row r="54" spans="1:28" ht="17.100000000000001" customHeight="1">
      <c r="A54" t="s">
        <v>56</v>
      </c>
      <c r="B54">
        <f t="shared" ref="B54:K55" si="0">+SUMIFS($L$2:$L$52,$J$2:$J$52,$A54,$G$2:$G$52,B$53)</f>
        <v>0</v>
      </c>
      <c r="C54">
        <f t="shared" si="0"/>
        <v>0</v>
      </c>
      <c r="D54">
        <f t="shared" si="0"/>
        <v>0</v>
      </c>
      <c r="E54">
        <f t="shared" si="0"/>
        <v>0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J54">
        <f t="shared" si="0"/>
        <v>0</v>
      </c>
      <c r="K54">
        <f t="shared" si="0"/>
        <v>0</v>
      </c>
      <c r="L54">
        <f t="shared" ref="L54:U55" si="1">+SUMIFS($L$2:$L$52,$J$2:$J$52,$A54,$G$2:$G$52,L$53)</f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</v>
      </c>
      <c r="T54">
        <f t="shared" si="1"/>
        <v>0</v>
      </c>
      <c r="U54">
        <f t="shared" si="1"/>
        <v>0</v>
      </c>
      <c r="V54">
        <f t="shared" ref="V54:AA55" si="2">+SUMIFS($L$2:$L$52,$J$2:$J$52,$A54,$G$2:$G$52,V$53)</f>
        <v>0</v>
      </c>
      <c r="W54">
        <f t="shared" si="2"/>
        <v>0</v>
      </c>
      <c r="X54">
        <f t="shared" si="2"/>
        <v>0</v>
      </c>
      <c r="Y54">
        <f t="shared" si="2"/>
        <v>0</v>
      </c>
      <c r="Z54">
        <f t="shared" si="2"/>
        <v>0</v>
      </c>
      <c r="AA54">
        <f t="shared" si="2"/>
        <v>0</v>
      </c>
      <c r="AB54">
        <f t="shared" ref="AB54:AB55" si="3">SUM(B54:AA54)</f>
        <v>0</v>
      </c>
    </row>
    <row r="55" spans="1:28" ht="17.100000000000001" customHeight="1">
      <c r="A55" t="s">
        <v>21</v>
      </c>
      <c r="B55">
        <f t="shared" si="0"/>
        <v>0</v>
      </c>
      <c r="C55">
        <f t="shared" si="0"/>
        <v>0</v>
      </c>
      <c r="D55">
        <f t="shared" si="0"/>
        <v>0</v>
      </c>
      <c r="E55">
        <f t="shared" si="0"/>
        <v>0</v>
      </c>
      <c r="F55">
        <f t="shared" si="0"/>
        <v>0</v>
      </c>
      <c r="G55">
        <f t="shared" si="0"/>
        <v>0</v>
      </c>
      <c r="H55">
        <f t="shared" si="0"/>
        <v>0</v>
      </c>
      <c r="I55">
        <f t="shared" si="0"/>
        <v>0</v>
      </c>
      <c r="J55">
        <f t="shared" si="0"/>
        <v>0</v>
      </c>
      <c r="K55">
        <f t="shared" si="0"/>
        <v>0</v>
      </c>
      <c r="L55">
        <f t="shared" si="1"/>
        <v>0</v>
      </c>
      <c r="M55">
        <f t="shared" si="1"/>
        <v>0</v>
      </c>
      <c r="N55">
        <f t="shared" si="1"/>
        <v>0</v>
      </c>
      <c r="O55">
        <f t="shared" si="1"/>
        <v>0</v>
      </c>
      <c r="P55">
        <f t="shared" si="1"/>
        <v>0</v>
      </c>
      <c r="Q55">
        <f t="shared" si="1"/>
        <v>0</v>
      </c>
      <c r="R55">
        <f t="shared" si="1"/>
        <v>0</v>
      </c>
      <c r="S55">
        <f t="shared" si="1"/>
        <v>0</v>
      </c>
      <c r="T55">
        <f t="shared" si="1"/>
        <v>0</v>
      </c>
      <c r="U55">
        <f t="shared" si="1"/>
        <v>0</v>
      </c>
      <c r="V55">
        <f t="shared" si="2"/>
        <v>0</v>
      </c>
      <c r="W55">
        <f t="shared" si="2"/>
        <v>0</v>
      </c>
      <c r="X55">
        <f t="shared" si="2"/>
        <v>0</v>
      </c>
      <c r="Y55">
        <f t="shared" si="2"/>
        <v>0</v>
      </c>
      <c r="Z55">
        <f t="shared" si="2"/>
        <v>0</v>
      </c>
      <c r="AA55">
        <f t="shared" si="2"/>
        <v>0</v>
      </c>
      <c r="AB55">
        <f t="shared" si="3"/>
        <v>0</v>
      </c>
    </row>
    <row r="56" spans="1:28" ht="17.100000000000001" customHeight="1">
      <c r="E56" s="85"/>
    </row>
    <row r="57" spans="1:28" ht="17.100000000000001" customHeight="1">
      <c r="E57" s="85"/>
    </row>
    <row r="58" spans="1:28" ht="17.100000000000001" customHeight="1">
      <c r="E58" s="85"/>
    </row>
    <row r="59" spans="1:28" ht="17.100000000000001" customHeight="1">
      <c r="E59" s="85"/>
    </row>
    <row r="60" spans="1:28" ht="17.100000000000001" customHeight="1">
      <c r="E60" s="85"/>
    </row>
    <row r="61" spans="1:28" ht="17.100000000000001" customHeight="1">
      <c r="E61" s="85"/>
    </row>
    <row r="62" spans="1:28" ht="17.100000000000001" customHeight="1">
      <c r="E62" s="85"/>
    </row>
    <row r="63" spans="1:28" ht="17.100000000000001" customHeight="1">
      <c r="E63" s="85"/>
    </row>
    <row r="64" spans="1:28" ht="17.100000000000001" customHeight="1">
      <c r="E64" s="85"/>
    </row>
    <row r="65" spans="5:5" ht="17.100000000000001" customHeight="1">
      <c r="E65" s="85"/>
    </row>
    <row r="66" spans="5:5" ht="17.100000000000001" customHeight="1">
      <c r="E66" s="85"/>
    </row>
    <row r="67" spans="5:5" ht="17.100000000000001" customHeight="1">
      <c r="E67" s="85"/>
    </row>
    <row r="68" spans="5:5" ht="17.100000000000001" customHeight="1">
      <c r="E68" s="85"/>
    </row>
    <row r="69" spans="5:5" ht="17.100000000000001" customHeight="1">
      <c r="E69" s="85"/>
    </row>
    <row r="70" spans="5:5" ht="17.100000000000001" customHeight="1">
      <c r="E70" s="85"/>
    </row>
    <row r="71" spans="5:5" ht="17.100000000000001" customHeight="1">
      <c r="E71" s="85"/>
    </row>
    <row r="72" spans="5:5" ht="17.100000000000001" customHeight="1">
      <c r="E72" s="85"/>
    </row>
    <row r="73" spans="5:5" ht="17.100000000000001" customHeight="1">
      <c r="E73" s="85"/>
    </row>
    <row r="74" spans="5:5" ht="17.100000000000001" customHeight="1">
      <c r="E74" s="85"/>
    </row>
    <row r="75" spans="5:5" ht="17.100000000000001" customHeight="1">
      <c r="E75" s="85"/>
    </row>
    <row r="76" spans="5:5" ht="17.100000000000001" customHeight="1">
      <c r="E76" s="85"/>
    </row>
    <row r="77" spans="5:5" ht="17.100000000000001" customHeight="1">
      <c r="E77" s="85"/>
    </row>
    <row r="78" spans="5:5" ht="17.100000000000001" customHeight="1">
      <c r="E78" s="85"/>
    </row>
    <row r="79" spans="5:5" ht="17.100000000000001" customHeight="1">
      <c r="E79" s="85"/>
    </row>
    <row r="80" spans="5:5" ht="17.100000000000001" customHeight="1">
      <c r="E80" s="85"/>
    </row>
    <row r="81" spans="5:5" ht="17.100000000000001" customHeight="1">
      <c r="E81" s="85"/>
    </row>
    <row r="82" spans="5:5" ht="17.100000000000001" customHeight="1">
      <c r="E82" s="85"/>
    </row>
    <row r="83" spans="5:5" ht="17.100000000000001" customHeight="1">
      <c r="E83" s="85"/>
    </row>
    <row r="84" spans="5:5" ht="17.100000000000001" customHeight="1">
      <c r="E84" s="85"/>
    </row>
    <row r="85" spans="5:5" ht="17.100000000000001" customHeight="1">
      <c r="E85" s="85"/>
    </row>
    <row r="86" spans="5:5" ht="17.100000000000001" customHeight="1">
      <c r="E86" s="85"/>
    </row>
    <row r="87" spans="5:5" ht="17.100000000000001" customHeight="1">
      <c r="E87" s="85"/>
    </row>
    <row r="88" spans="5:5" ht="17.100000000000001" customHeight="1">
      <c r="E88" s="85"/>
    </row>
    <row r="89" spans="5:5" ht="17.100000000000001" customHeight="1">
      <c r="E89" s="85"/>
    </row>
    <row r="90" spans="5:5" ht="17.100000000000001" customHeight="1">
      <c r="E90" s="85"/>
    </row>
    <row r="91" spans="5:5" ht="17.100000000000001" customHeight="1">
      <c r="E91" s="85"/>
    </row>
    <row r="92" spans="5:5" ht="17.100000000000001" customHeight="1">
      <c r="E92" s="85"/>
    </row>
    <row r="93" spans="5:5" ht="17.100000000000001" customHeight="1">
      <c r="E93" s="85"/>
    </row>
    <row r="94" spans="5:5" ht="17.100000000000001" customHeight="1">
      <c r="E94" s="85"/>
    </row>
    <row r="95" spans="5:5" ht="17.100000000000001" customHeight="1">
      <c r="E95" s="85"/>
    </row>
    <row r="96" spans="5:5" ht="17.100000000000001" customHeight="1">
      <c r="E96" s="85"/>
    </row>
    <row r="97" spans="5:5" ht="17.100000000000001" customHeight="1">
      <c r="E97" s="85"/>
    </row>
    <row r="98" spans="5:5" ht="17.100000000000001" customHeight="1">
      <c r="E98" s="85"/>
    </row>
    <row r="99" spans="5:5" ht="17.100000000000001" customHeight="1">
      <c r="E99" s="85"/>
    </row>
    <row r="100" spans="5:5" ht="17.100000000000001" customHeight="1">
      <c r="E100" s="85"/>
    </row>
    <row r="101" spans="5:5" ht="17.100000000000001" customHeight="1">
      <c r="E101" s="85"/>
    </row>
    <row r="102" spans="5:5" ht="17.100000000000001" customHeight="1">
      <c r="E102" s="85"/>
    </row>
    <row r="103" spans="5:5" ht="17.100000000000001" customHeight="1">
      <c r="E103" s="85"/>
    </row>
    <row r="104" spans="5:5" ht="17.100000000000001" customHeight="1">
      <c r="E104" s="85"/>
    </row>
    <row r="105" spans="5:5" ht="17.100000000000001" customHeight="1">
      <c r="E105" s="85"/>
    </row>
    <row r="106" spans="5:5" ht="17.100000000000001" customHeight="1">
      <c r="E106" s="85"/>
    </row>
    <row r="107" spans="5:5" ht="17.100000000000001" customHeight="1">
      <c r="E107" s="85"/>
    </row>
    <row r="108" spans="5:5" ht="17.100000000000001" customHeight="1">
      <c r="E108" s="85"/>
    </row>
    <row r="109" spans="5:5" ht="17.100000000000001" customHeight="1">
      <c r="E109" s="85"/>
    </row>
    <row r="110" spans="5:5" ht="17.100000000000001" customHeight="1">
      <c r="E110" s="85"/>
    </row>
    <row r="111" spans="5:5" ht="17.100000000000001" customHeight="1">
      <c r="E111" s="85"/>
    </row>
    <row r="112" spans="5:5" ht="17.100000000000001" customHeight="1">
      <c r="E112" s="85"/>
    </row>
    <row r="113" spans="1:28" ht="17.100000000000001" customHeight="1">
      <c r="E113" s="85"/>
    </row>
    <row r="114" spans="1:28" ht="17.100000000000001" customHeight="1">
      <c r="B114" s="86" t="s">
        <v>16</v>
      </c>
      <c r="C114" s="86" t="s">
        <v>19</v>
      </c>
      <c r="D114" s="86" t="s">
        <v>25</v>
      </c>
      <c r="E114" s="87" t="s">
        <v>28</v>
      </c>
      <c r="F114" s="86" t="s">
        <v>31</v>
      </c>
      <c r="G114" s="86" t="s">
        <v>34</v>
      </c>
      <c r="H114" s="86" t="s">
        <v>40</v>
      </c>
      <c r="I114" s="86" t="s">
        <v>42</v>
      </c>
      <c r="J114" s="86" t="s">
        <v>44</v>
      </c>
      <c r="K114" s="86" t="s">
        <v>47</v>
      </c>
      <c r="L114" s="86" t="s">
        <v>37</v>
      </c>
      <c r="M114" s="86" t="s">
        <v>50</v>
      </c>
      <c r="N114" s="86" t="s">
        <v>53</v>
      </c>
      <c r="O114" s="86" t="s">
        <v>58</v>
      </c>
      <c r="P114" s="86" t="s">
        <v>61</v>
      </c>
      <c r="Q114" s="86" t="s">
        <v>64</v>
      </c>
      <c r="R114" s="86" t="s">
        <v>67</v>
      </c>
      <c r="S114" s="86" t="s">
        <v>70</v>
      </c>
      <c r="T114" s="86" t="s">
        <v>73</v>
      </c>
      <c r="U114" s="86" t="s">
        <v>76</v>
      </c>
      <c r="V114" s="86" t="s">
        <v>79</v>
      </c>
      <c r="W114" s="86" t="s">
        <v>82</v>
      </c>
      <c r="X114" s="86" t="s">
        <v>85</v>
      </c>
      <c r="Y114" s="89" t="s">
        <v>88</v>
      </c>
      <c r="Z114" s="89" t="s">
        <v>91</v>
      </c>
      <c r="AA114" s="89" t="s">
        <v>94</v>
      </c>
      <c r="AB114" s="86" t="s">
        <v>1320</v>
      </c>
    </row>
    <row r="115" spans="1:28" ht="17.100000000000001" customHeight="1">
      <c r="A115" t="s">
        <v>56</v>
      </c>
      <c r="B115">
        <f t="shared" ref="B115:K120" si="4">+SUMIFS($L$2:$L$97,$J$2:$J$97,$A115,$G$2:$G$97,B$114)</f>
        <v>0</v>
      </c>
      <c r="C115">
        <f t="shared" si="4"/>
        <v>0</v>
      </c>
      <c r="D115">
        <f t="shared" si="4"/>
        <v>0</v>
      </c>
      <c r="E115">
        <f t="shared" si="4"/>
        <v>0</v>
      </c>
      <c r="F115">
        <f t="shared" si="4"/>
        <v>0</v>
      </c>
      <c r="G115">
        <f t="shared" si="4"/>
        <v>0</v>
      </c>
      <c r="H115">
        <f t="shared" si="4"/>
        <v>0</v>
      </c>
      <c r="I115">
        <f t="shared" si="4"/>
        <v>0</v>
      </c>
      <c r="J115">
        <f t="shared" si="4"/>
        <v>0</v>
      </c>
      <c r="K115">
        <f t="shared" si="4"/>
        <v>0</v>
      </c>
      <c r="L115">
        <f t="shared" ref="L115:U120" si="5">+SUMIFS($L$2:$L$97,$J$2:$J$97,$A115,$G$2:$G$97,L$114)</f>
        <v>0</v>
      </c>
      <c r="M115">
        <f t="shared" si="5"/>
        <v>0</v>
      </c>
      <c r="N115">
        <f t="shared" si="5"/>
        <v>0</v>
      </c>
      <c r="O115">
        <f t="shared" si="5"/>
        <v>0</v>
      </c>
      <c r="P115">
        <f t="shared" si="5"/>
        <v>0</v>
      </c>
      <c r="Q115">
        <f t="shared" si="5"/>
        <v>0</v>
      </c>
      <c r="R115">
        <f t="shared" si="5"/>
        <v>0</v>
      </c>
      <c r="S115">
        <f t="shared" si="5"/>
        <v>0</v>
      </c>
      <c r="T115">
        <f t="shared" si="5"/>
        <v>0</v>
      </c>
      <c r="U115">
        <f t="shared" si="5"/>
        <v>0</v>
      </c>
      <c r="V115">
        <f t="shared" ref="V115:AA120" si="6">+SUMIFS($L$2:$L$97,$J$2:$J$97,$A115,$G$2:$G$97,V$114)</f>
        <v>0</v>
      </c>
      <c r="W115">
        <f t="shared" si="6"/>
        <v>0</v>
      </c>
      <c r="X115">
        <f t="shared" si="6"/>
        <v>0</v>
      </c>
      <c r="Y115">
        <f t="shared" si="6"/>
        <v>0</v>
      </c>
      <c r="Z115">
        <f t="shared" si="6"/>
        <v>0</v>
      </c>
      <c r="AA115">
        <f t="shared" si="6"/>
        <v>0</v>
      </c>
      <c r="AB115">
        <f t="shared" ref="AB115:AB120" si="7">SUM(B115:AA115)</f>
        <v>0</v>
      </c>
    </row>
    <row r="116" spans="1:28" ht="17.100000000000001" customHeight="1">
      <c r="A116" t="s">
        <v>21</v>
      </c>
      <c r="B116">
        <f t="shared" si="4"/>
        <v>0</v>
      </c>
      <c r="C116">
        <f t="shared" si="4"/>
        <v>0</v>
      </c>
      <c r="D116">
        <f t="shared" si="4"/>
        <v>0</v>
      </c>
      <c r="E116">
        <f t="shared" si="4"/>
        <v>0</v>
      </c>
      <c r="F116">
        <f t="shared" si="4"/>
        <v>0</v>
      </c>
      <c r="G116">
        <f t="shared" si="4"/>
        <v>0</v>
      </c>
      <c r="H116">
        <f t="shared" si="4"/>
        <v>0</v>
      </c>
      <c r="I116">
        <f t="shared" si="4"/>
        <v>0</v>
      </c>
      <c r="J116">
        <f t="shared" si="4"/>
        <v>0</v>
      </c>
      <c r="K116">
        <f t="shared" si="4"/>
        <v>0</v>
      </c>
      <c r="L116">
        <f t="shared" si="5"/>
        <v>0</v>
      </c>
      <c r="M116">
        <f t="shared" si="5"/>
        <v>0</v>
      </c>
      <c r="N116">
        <f t="shared" si="5"/>
        <v>0</v>
      </c>
      <c r="O116">
        <f t="shared" si="5"/>
        <v>0</v>
      </c>
      <c r="P116">
        <f t="shared" si="5"/>
        <v>0</v>
      </c>
      <c r="Q116">
        <f t="shared" si="5"/>
        <v>0</v>
      </c>
      <c r="R116">
        <f t="shared" si="5"/>
        <v>0</v>
      </c>
      <c r="S116">
        <f t="shared" si="5"/>
        <v>0</v>
      </c>
      <c r="T116">
        <f t="shared" si="5"/>
        <v>0</v>
      </c>
      <c r="U116">
        <f t="shared" si="5"/>
        <v>0</v>
      </c>
      <c r="V116">
        <f t="shared" si="6"/>
        <v>0</v>
      </c>
      <c r="W116">
        <f t="shared" si="6"/>
        <v>0</v>
      </c>
      <c r="X116">
        <f t="shared" si="6"/>
        <v>0</v>
      </c>
      <c r="Y116">
        <f t="shared" si="6"/>
        <v>0</v>
      </c>
      <c r="Z116">
        <f t="shared" si="6"/>
        <v>0</v>
      </c>
      <c r="AA116">
        <f t="shared" si="6"/>
        <v>0</v>
      </c>
      <c r="AB116">
        <f t="shared" si="7"/>
        <v>0</v>
      </c>
    </row>
    <row r="117" spans="1:28" ht="17.100000000000001" customHeight="1">
      <c r="A117" t="s">
        <v>134</v>
      </c>
      <c r="B117">
        <f t="shared" si="4"/>
        <v>0</v>
      </c>
      <c r="C117">
        <f t="shared" si="4"/>
        <v>0</v>
      </c>
      <c r="D117">
        <f t="shared" si="4"/>
        <v>0</v>
      </c>
      <c r="E117">
        <f t="shared" si="4"/>
        <v>0</v>
      </c>
      <c r="F117">
        <f t="shared" si="4"/>
        <v>0</v>
      </c>
      <c r="G117">
        <f t="shared" si="4"/>
        <v>0</v>
      </c>
      <c r="H117">
        <f t="shared" si="4"/>
        <v>0</v>
      </c>
      <c r="I117">
        <f t="shared" si="4"/>
        <v>0</v>
      </c>
      <c r="J117">
        <f t="shared" si="4"/>
        <v>0</v>
      </c>
      <c r="K117">
        <f t="shared" si="4"/>
        <v>0</v>
      </c>
      <c r="L117">
        <f t="shared" si="5"/>
        <v>0</v>
      </c>
      <c r="M117">
        <f t="shared" si="5"/>
        <v>0</v>
      </c>
      <c r="N117">
        <f t="shared" si="5"/>
        <v>0</v>
      </c>
      <c r="O117">
        <f t="shared" si="5"/>
        <v>0</v>
      </c>
      <c r="P117">
        <f t="shared" si="5"/>
        <v>0</v>
      </c>
      <c r="Q117">
        <f t="shared" si="5"/>
        <v>0</v>
      </c>
      <c r="R117">
        <f t="shared" si="5"/>
        <v>0</v>
      </c>
      <c r="S117">
        <f t="shared" si="5"/>
        <v>0</v>
      </c>
      <c r="T117">
        <f t="shared" si="5"/>
        <v>0</v>
      </c>
      <c r="U117">
        <f t="shared" si="5"/>
        <v>0</v>
      </c>
      <c r="V117">
        <f t="shared" si="6"/>
        <v>0</v>
      </c>
      <c r="W117">
        <f t="shared" si="6"/>
        <v>0</v>
      </c>
      <c r="X117">
        <f t="shared" si="6"/>
        <v>0</v>
      </c>
      <c r="Y117">
        <f t="shared" si="6"/>
        <v>0</v>
      </c>
      <c r="Z117">
        <f t="shared" si="6"/>
        <v>0</v>
      </c>
      <c r="AA117">
        <f t="shared" si="6"/>
        <v>0</v>
      </c>
      <c r="AB117">
        <f t="shared" si="7"/>
        <v>0</v>
      </c>
    </row>
    <row r="118" spans="1:28" ht="17.100000000000001" customHeight="1">
      <c r="A118" t="s">
        <v>104</v>
      </c>
      <c r="B118">
        <f t="shared" si="4"/>
        <v>0</v>
      </c>
      <c r="C118">
        <f t="shared" si="4"/>
        <v>0</v>
      </c>
      <c r="D118">
        <f t="shared" si="4"/>
        <v>0</v>
      </c>
      <c r="E118">
        <f t="shared" si="4"/>
        <v>0</v>
      </c>
      <c r="F118">
        <f t="shared" si="4"/>
        <v>0</v>
      </c>
      <c r="G118">
        <f t="shared" si="4"/>
        <v>0</v>
      </c>
      <c r="H118">
        <f t="shared" si="4"/>
        <v>0</v>
      </c>
      <c r="I118">
        <f t="shared" si="4"/>
        <v>0</v>
      </c>
      <c r="J118">
        <f t="shared" si="4"/>
        <v>0</v>
      </c>
      <c r="K118">
        <f t="shared" si="4"/>
        <v>0</v>
      </c>
      <c r="L118">
        <f t="shared" si="5"/>
        <v>0</v>
      </c>
      <c r="M118">
        <f t="shared" si="5"/>
        <v>0</v>
      </c>
      <c r="N118">
        <f t="shared" si="5"/>
        <v>0</v>
      </c>
      <c r="O118">
        <f t="shared" si="5"/>
        <v>0</v>
      </c>
      <c r="P118">
        <f t="shared" si="5"/>
        <v>0</v>
      </c>
      <c r="Q118">
        <f t="shared" si="5"/>
        <v>0</v>
      </c>
      <c r="R118">
        <f t="shared" si="5"/>
        <v>0</v>
      </c>
      <c r="S118">
        <f t="shared" si="5"/>
        <v>0</v>
      </c>
      <c r="T118">
        <f t="shared" si="5"/>
        <v>0</v>
      </c>
      <c r="U118">
        <f t="shared" si="5"/>
        <v>0</v>
      </c>
      <c r="V118">
        <f t="shared" si="6"/>
        <v>0</v>
      </c>
      <c r="W118">
        <f t="shared" si="6"/>
        <v>0</v>
      </c>
      <c r="X118">
        <f t="shared" si="6"/>
        <v>0</v>
      </c>
      <c r="Y118">
        <f t="shared" si="6"/>
        <v>0</v>
      </c>
      <c r="Z118">
        <f t="shared" si="6"/>
        <v>0</v>
      </c>
      <c r="AA118">
        <f t="shared" si="6"/>
        <v>0</v>
      </c>
      <c r="AB118">
        <f t="shared" si="7"/>
        <v>0</v>
      </c>
    </row>
    <row r="119" spans="1:28" ht="17.100000000000001" customHeight="1">
      <c r="A119" t="s">
        <v>157</v>
      </c>
      <c r="B119">
        <f t="shared" si="4"/>
        <v>0</v>
      </c>
      <c r="C119">
        <f t="shared" si="4"/>
        <v>0</v>
      </c>
      <c r="D119">
        <f t="shared" si="4"/>
        <v>0</v>
      </c>
      <c r="E119">
        <f t="shared" si="4"/>
        <v>0</v>
      </c>
      <c r="F119">
        <f t="shared" si="4"/>
        <v>0</v>
      </c>
      <c r="G119">
        <f t="shared" si="4"/>
        <v>0</v>
      </c>
      <c r="H119">
        <f t="shared" si="4"/>
        <v>0</v>
      </c>
      <c r="I119">
        <f t="shared" si="4"/>
        <v>0</v>
      </c>
      <c r="J119">
        <f t="shared" si="4"/>
        <v>0</v>
      </c>
      <c r="K119">
        <f t="shared" si="4"/>
        <v>0</v>
      </c>
      <c r="L119">
        <f t="shared" si="5"/>
        <v>0</v>
      </c>
      <c r="M119">
        <f t="shared" si="5"/>
        <v>0</v>
      </c>
      <c r="N119">
        <f t="shared" si="5"/>
        <v>0</v>
      </c>
      <c r="O119">
        <f t="shared" si="5"/>
        <v>0</v>
      </c>
      <c r="P119">
        <f t="shared" si="5"/>
        <v>0</v>
      </c>
      <c r="Q119">
        <f t="shared" si="5"/>
        <v>0</v>
      </c>
      <c r="R119">
        <f t="shared" si="5"/>
        <v>0</v>
      </c>
      <c r="S119">
        <f t="shared" si="5"/>
        <v>0</v>
      </c>
      <c r="T119">
        <f t="shared" si="5"/>
        <v>0</v>
      </c>
      <c r="U119">
        <f t="shared" si="5"/>
        <v>0</v>
      </c>
      <c r="V119">
        <f t="shared" si="6"/>
        <v>0</v>
      </c>
      <c r="W119">
        <f t="shared" si="6"/>
        <v>0</v>
      </c>
      <c r="X119">
        <f t="shared" si="6"/>
        <v>0</v>
      </c>
      <c r="Y119">
        <f t="shared" si="6"/>
        <v>0</v>
      </c>
      <c r="Z119">
        <f t="shared" si="6"/>
        <v>0</v>
      </c>
      <c r="AA119">
        <f t="shared" si="6"/>
        <v>0</v>
      </c>
      <c r="AB119">
        <f t="shared" si="7"/>
        <v>0</v>
      </c>
    </row>
    <row r="120" spans="1:28" ht="17.100000000000001" customHeight="1">
      <c r="A120" t="s">
        <v>118</v>
      </c>
      <c r="B120">
        <f t="shared" si="4"/>
        <v>0</v>
      </c>
      <c r="C120">
        <f t="shared" si="4"/>
        <v>0</v>
      </c>
      <c r="D120">
        <f t="shared" si="4"/>
        <v>0</v>
      </c>
      <c r="E120">
        <f t="shared" si="4"/>
        <v>0</v>
      </c>
      <c r="F120">
        <f t="shared" si="4"/>
        <v>0</v>
      </c>
      <c r="G120">
        <f t="shared" si="4"/>
        <v>0</v>
      </c>
      <c r="H120">
        <f t="shared" si="4"/>
        <v>0</v>
      </c>
      <c r="I120">
        <f t="shared" si="4"/>
        <v>0</v>
      </c>
      <c r="J120">
        <f t="shared" si="4"/>
        <v>0</v>
      </c>
      <c r="K120">
        <f t="shared" si="4"/>
        <v>0</v>
      </c>
      <c r="L120">
        <f t="shared" si="5"/>
        <v>0</v>
      </c>
      <c r="M120">
        <f t="shared" si="5"/>
        <v>0</v>
      </c>
      <c r="N120">
        <f t="shared" si="5"/>
        <v>0</v>
      </c>
      <c r="O120">
        <f t="shared" si="5"/>
        <v>0</v>
      </c>
      <c r="P120">
        <f t="shared" si="5"/>
        <v>0</v>
      </c>
      <c r="Q120">
        <f t="shared" si="5"/>
        <v>0</v>
      </c>
      <c r="R120">
        <f t="shared" si="5"/>
        <v>0</v>
      </c>
      <c r="S120">
        <f t="shared" si="5"/>
        <v>0</v>
      </c>
      <c r="T120">
        <f t="shared" si="5"/>
        <v>0</v>
      </c>
      <c r="U120">
        <f t="shared" si="5"/>
        <v>0</v>
      </c>
      <c r="V120">
        <f t="shared" si="6"/>
        <v>0</v>
      </c>
      <c r="W120">
        <f t="shared" si="6"/>
        <v>0</v>
      </c>
      <c r="X120">
        <f t="shared" si="6"/>
        <v>0</v>
      </c>
      <c r="Y120">
        <f t="shared" si="6"/>
        <v>0</v>
      </c>
      <c r="Z120">
        <f t="shared" si="6"/>
        <v>0</v>
      </c>
      <c r="AA120">
        <f t="shared" si="6"/>
        <v>0</v>
      </c>
      <c r="AB120">
        <f t="shared" si="7"/>
        <v>0</v>
      </c>
    </row>
    <row r="121" spans="1:28" ht="17.100000000000001" customHeight="1">
      <c r="E121" s="85"/>
    </row>
    <row r="122" spans="1:28" ht="17.100000000000001" customHeight="1">
      <c r="E122" s="85"/>
    </row>
    <row r="123" spans="1:28" ht="17.100000000000001" customHeight="1">
      <c r="E123" s="85"/>
    </row>
    <row r="124" spans="1:28" ht="17.100000000000001" customHeight="1">
      <c r="E124" s="85"/>
    </row>
    <row r="125" spans="1:28" ht="17.100000000000001" customHeight="1">
      <c r="E125" s="85"/>
    </row>
    <row r="126" spans="1:28" ht="17.100000000000001" customHeight="1">
      <c r="E126" s="85"/>
    </row>
    <row r="127" spans="1:28" ht="17.100000000000001" customHeight="1">
      <c r="E127" s="85"/>
    </row>
    <row r="128" spans="1:28" ht="17.100000000000001" customHeight="1">
      <c r="E128" s="85"/>
    </row>
    <row r="129" spans="2:24" ht="17.100000000000001" customHeight="1">
      <c r="E129" s="85"/>
    </row>
    <row r="130" spans="2:24" ht="17.100000000000001" customHeight="1">
      <c r="E130" s="85"/>
    </row>
    <row r="131" spans="2:24" ht="17.100000000000001" customHeight="1">
      <c r="E131" s="85"/>
    </row>
    <row r="132" spans="2:24" ht="17.100000000000001" customHeight="1">
      <c r="E132" s="85"/>
    </row>
    <row r="133" spans="2:24" ht="17.100000000000001" customHeight="1">
      <c r="E133" s="85"/>
    </row>
    <row r="134" spans="2:24" ht="17.100000000000001" customHeight="1">
      <c r="E134" s="85"/>
    </row>
    <row r="135" spans="2:24" ht="17.100000000000001" customHeight="1">
      <c r="E135" s="85"/>
    </row>
    <row r="136" spans="2:24" ht="17.100000000000001" customHeight="1">
      <c r="E136" s="85"/>
    </row>
    <row r="137" spans="2:24" ht="17.100000000000001" customHeight="1">
      <c r="E137" s="85"/>
    </row>
    <row r="138" spans="2:24" ht="17.100000000000001" customHeight="1">
      <c r="E138" s="85"/>
    </row>
    <row r="139" spans="2:24" ht="17.100000000000001" customHeight="1">
      <c r="E139" s="85"/>
    </row>
    <row r="140" spans="2:24" ht="17.100000000000001" customHeight="1">
      <c r="E140" s="85"/>
    </row>
    <row r="141" spans="2:24" ht="17.100000000000001" customHeight="1">
      <c r="E141" s="85"/>
    </row>
    <row r="142" spans="2:24" ht="17.100000000000001" customHeight="1">
      <c r="E142" s="85"/>
    </row>
    <row r="143" spans="2:24" ht="17.100000000000001" customHeight="1">
      <c r="E143" s="85"/>
    </row>
    <row r="144" spans="2:24" ht="17.100000000000001" customHeight="1">
      <c r="B144" s="86"/>
      <c r="C144" s="86"/>
      <c r="D144" s="86"/>
      <c r="E144" s="87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</row>
    <row r="150" spans="5:5" ht="17.100000000000001" customHeight="1">
      <c r="E150" s="85"/>
    </row>
    <row r="151" spans="5:5" ht="17.100000000000001" customHeight="1">
      <c r="E151" s="85"/>
    </row>
    <row r="152" spans="5:5" ht="17.100000000000001" customHeight="1">
      <c r="E152" s="85"/>
    </row>
    <row r="153" spans="5:5" ht="17.100000000000001" customHeight="1">
      <c r="E153" s="85"/>
    </row>
    <row r="154" spans="5:5" ht="17.100000000000001" customHeight="1">
      <c r="E154" s="85"/>
    </row>
    <row r="155" spans="5:5" ht="17.100000000000001" customHeight="1">
      <c r="E155" s="85"/>
    </row>
    <row r="156" spans="5:5" ht="17.100000000000001" customHeight="1">
      <c r="E156" s="85"/>
    </row>
    <row r="157" spans="5:5" ht="17.100000000000001" customHeight="1">
      <c r="E157" s="85"/>
    </row>
    <row r="158" spans="5:5" ht="17.100000000000001" customHeight="1">
      <c r="E158" s="85"/>
    </row>
    <row r="159" spans="5:5" ht="17.100000000000001" customHeight="1">
      <c r="E159" s="85"/>
    </row>
    <row r="160" spans="5:5" ht="17.100000000000001" customHeight="1">
      <c r="E160" s="85"/>
    </row>
    <row r="161" spans="5:5" ht="17.100000000000001" customHeight="1">
      <c r="E161" s="85"/>
    </row>
    <row r="162" spans="5:5" ht="17.100000000000001" customHeight="1">
      <c r="E162" s="85"/>
    </row>
    <row r="163" spans="5:5" ht="17.100000000000001" customHeight="1">
      <c r="E163" s="85"/>
    </row>
    <row r="164" spans="5:5" ht="17.100000000000001" customHeight="1">
      <c r="E164" s="85"/>
    </row>
    <row r="165" spans="5:5" ht="17.100000000000001" customHeight="1">
      <c r="E165" s="85"/>
    </row>
    <row r="166" spans="5:5" ht="17.100000000000001" customHeight="1">
      <c r="E166" s="85"/>
    </row>
    <row r="167" spans="5:5" ht="17.100000000000001" customHeight="1">
      <c r="E167" s="85"/>
    </row>
    <row r="168" spans="5:5" ht="17.100000000000001" customHeight="1">
      <c r="E168" s="85"/>
    </row>
    <row r="169" spans="5:5" ht="17.100000000000001" customHeight="1">
      <c r="E169" s="85"/>
    </row>
    <row r="170" spans="5:5" ht="17.100000000000001" customHeight="1">
      <c r="E170" s="85"/>
    </row>
    <row r="171" spans="5:5" ht="17.100000000000001" customHeight="1">
      <c r="E171" s="85"/>
    </row>
    <row r="172" spans="5:5" ht="17.100000000000001" customHeight="1">
      <c r="E172" s="85"/>
    </row>
    <row r="173" spans="5:5" ht="17.100000000000001" customHeight="1">
      <c r="E173" s="85"/>
    </row>
    <row r="174" spans="5:5" ht="17.100000000000001" customHeight="1">
      <c r="E174" s="85"/>
    </row>
    <row r="175" spans="5:5" ht="17.100000000000001" customHeight="1">
      <c r="E175" s="85"/>
    </row>
    <row r="176" spans="5:5" ht="17.100000000000001" customHeight="1">
      <c r="E176" s="85"/>
    </row>
    <row r="177" spans="5:5" ht="17.100000000000001" customHeight="1">
      <c r="E177" s="85"/>
    </row>
    <row r="178" spans="5:5" ht="17.100000000000001" customHeight="1">
      <c r="E178" s="85"/>
    </row>
    <row r="179" spans="5:5" ht="17.100000000000001" customHeight="1">
      <c r="E179" s="85"/>
    </row>
    <row r="180" spans="5:5" ht="17.100000000000001" customHeight="1">
      <c r="E180" s="85"/>
    </row>
    <row r="181" spans="5:5" ht="17.100000000000001" customHeight="1">
      <c r="E181" s="85"/>
    </row>
    <row r="182" spans="5:5" ht="17.100000000000001" customHeight="1">
      <c r="E182" s="85"/>
    </row>
    <row r="183" spans="5:5" ht="17.100000000000001" customHeight="1">
      <c r="E183" s="85"/>
    </row>
    <row r="184" spans="5:5" ht="17.100000000000001" customHeight="1">
      <c r="E184" s="85"/>
    </row>
    <row r="185" spans="5:5" ht="17.100000000000001" customHeight="1">
      <c r="E185" s="85"/>
    </row>
    <row r="186" spans="5:5" ht="17.100000000000001" customHeight="1">
      <c r="E186" s="85"/>
    </row>
    <row r="187" spans="5:5" ht="17.100000000000001" customHeight="1">
      <c r="E187" s="85"/>
    </row>
    <row r="188" spans="5:5" ht="17.100000000000001" customHeight="1">
      <c r="E188" s="85"/>
    </row>
    <row r="189" spans="5:5" ht="17.100000000000001" customHeight="1">
      <c r="E189" s="85"/>
    </row>
    <row r="190" spans="5:5" ht="17.100000000000001" customHeight="1">
      <c r="E190" s="85"/>
    </row>
    <row r="191" spans="5:5" ht="17.100000000000001" customHeight="1">
      <c r="E191" s="85"/>
    </row>
    <row r="192" spans="5:5" ht="17.100000000000001" customHeight="1">
      <c r="E192" s="85"/>
    </row>
    <row r="193" spans="5:5" ht="17.100000000000001" customHeight="1">
      <c r="E193" s="85"/>
    </row>
    <row r="194" spans="5:5" ht="17.100000000000001" customHeight="1">
      <c r="E194" s="85"/>
    </row>
    <row r="195" spans="5:5" ht="17.100000000000001" customHeight="1">
      <c r="E195" s="85"/>
    </row>
    <row r="196" spans="5:5" ht="17.100000000000001" customHeight="1">
      <c r="E196" s="85"/>
    </row>
    <row r="197" spans="5:5" ht="17.100000000000001" customHeight="1">
      <c r="E197" s="85"/>
    </row>
    <row r="198" spans="5:5" ht="17.100000000000001" customHeight="1">
      <c r="E198" s="85"/>
    </row>
    <row r="199" spans="5:5" ht="17.100000000000001" customHeight="1">
      <c r="E199" s="85"/>
    </row>
    <row r="200" spans="5:5" ht="17.100000000000001" customHeight="1">
      <c r="E200" s="85"/>
    </row>
    <row r="201" spans="5:5" ht="17.100000000000001" customHeight="1">
      <c r="E201" s="85"/>
    </row>
    <row r="202" spans="5:5" ht="17.100000000000001" customHeight="1">
      <c r="E202" s="85"/>
    </row>
    <row r="203" spans="5:5" ht="17.100000000000001" customHeight="1">
      <c r="E203" s="85"/>
    </row>
    <row r="204" spans="5:5" ht="17.100000000000001" customHeight="1">
      <c r="E204" s="85"/>
    </row>
    <row r="205" spans="5:5" ht="17.100000000000001" customHeight="1">
      <c r="E205" s="85"/>
    </row>
    <row r="206" spans="5:5" ht="17.100000000000001" customHeight="1">
      <c r="E206" s="85"/>
    </row>
    <row r="207" spans="5:5" ht="17.100000000000001" customHeight="1">
      <c r="E207" s="85"/>
    </row>
    <row r="208" spans="5:5" ht="17.100000000000001" customHeight="1">
      <c r="E208" s="85"/>
    </row>
    <row r="209" spans="5:5" ht="17.100000000000001" customHeight="1">
      <c r="E209" s="85"/>
    </row>
    <row r="210" spans="5:5" ht="17.100000000000001" customHeight="1">
      <c r="E210" s="85"/>
    </row>
    <row r="211" spans="5:5" ht="17.100000000000001" customHeight="1">
      <c r="E211" s="85"/>
    </row>
    <row r="212" spans="5:5" ht="17.100000000000001" customHeight="1">
      <c r="E212" s="85"/>
    </row>
    <row r="213" spans="5:5" ht="17.100000000000001" customHeight="1">
      <c r="E213" s="85"/>
    </row>
    <row r="214" spans="5:5" ht="17.100000000000001" customHeight="1">
      <c r="E214" s="85"/>
    </row>
    <row r="215" spans="5:5" ht="17.100000000000001" customHeight="1">
      <c r="E215" s="85"/>
    </row>
    <row r="216" spans="5:5" ht="17.100000000000001" customHeight="1">
      <c r="E216" s="85"/>
    </row>
    <row r="217" spans="5:5" ht="17.100000000000001" customHeight="1">
      <c r="E217" s="85"/>
    </row>
    <row r="218" spans="5:5" ht="17.100000000000001" customHeight="1">
      <c r="E218" s="85"/>
    </row>
    <row r="219" spans="5:5" ht="17.100000000000001" customHeight="1">
      <c r="E219" s="85"/>
    </row>
    <row r="220" spans="5:5" ht="17.100000000000001" customHeight="1">
      <c r="E220" s="85"/>
    </row>
    <row r="221" spans="5:5" ht="17.100000000000001" customHeight="1">
      <c r="E221" s="85"/>
    </row>
    <row r="222" spans="5:5" ht="17.100000000000001" customHeight="1">
      <c r="E222" s="85"/>
    </row>
    <row r="223" spans="5:5" ht="17.100000000000001" customHeight="1">
      <c r="E223" s="85"/>
    </row>
    <row r="224" spans="5:5" ht="17.100000000000001" customHeight="1">
      <c r="E224" s="85"/>
    </row>
    <row r="225" spans="5:5" ht="17.100000000000001" customHeight="1">
      <c r="E225" s="85"/>
    </row>
    <row r="226" spans="5:5" ht="17.100000000000001" customHeight="1">
      <c r="E226" s="85"/>
    </row>
    <row r="227" spans="5:5" ht="17.100000000000001" customHeight="1">
      <c r="E227" s="85"/>
    </row>
    <row r="228" spans="5:5" ht="17.100000000000001" customHeight="1">
      <c r="E228" s="85"/>
    </row>
    <row r="229" spans="5:5" ht="17.100000000000001" customHeight="1">
      <c r="E229" s="85"/>
    </row>
    <row r="230" spans="5:5" ht="17.100000000000001" customHeight="1">
      <c r="E230" s="85"/>
    </row>
    <row r="231" spans="5:5" ht="17.100000000000001" customHeight="1">
      <c r="E231" s="85"/>
    </row>
    <row r="232" spans="5:5" ht="17.100000000000001" customHeight="1">
      <c r="E232" s="85"/>
    </row>
    <row r="233" spans="5:5" ht="17.100000000000001" customHeight="1">
      <c r="E233" s="85"/>
    </row>
    <row r="234" spans="5:5" ht="17.100000000000001" customHeight="1">
      <c r="E234" s="85"/>
    </row>
    <row r="235" spans="5:5" ht="17.100000000000001" customHeight="1">
      <c r="E235" s="85"/>
    </row>
    <row r="236" spans="5:5" ht="17.100000000000001" customHeight="1">
      <c r="E236" s="85"/>
    </row>
    <row r="237" spans="5:5" ht="17.100000000000001" customHeight="1">
      <c r="E237" s="85"/>
    </row>
    <row r="238" spans="5:5" ht="17.100000000000001" customHeight="1">
      <c r="E238" s="85"/>
    </row>
    <row r="239" spans="5:5" ht="17.100000000000001" customHeight="1">
      <c r="E239" s="85"/>
    </row>
    <row r="240" spans="5:5" ht="17.100000000000001" customHeight="1">
      <c r="E240" s="85"/>
    </row>
    <row r="241" spans="5:5" ht="17.100000000000001" customHeight="1">
      <c r="E241" s="85"/>
    </row>
    <row r="242" spans="5:5" ht="17.100000000000001" customHeight="1">
      <c r="E242" s="85"/>
    </row>
    <row r="243" spans="5:5" ht="17.100000000000001" customHeight="1">
      <c r="E243" s="85"/>
    </row>
    <row r="244" spans="5:5" ht="17.100000000000001" customHeight="1">
      <c r="E244" s="85"/>
    </row>
    <row r="245" spans="5:5" ht="17.100000000000001" customHeight="1">
      <c r="E245" s="85"/>
    </row>
    <row r="246" spans="5:5" ht="17.100000000000001" customHeight="1">
      <c r="E246" s="85"/>
    </row>
    <row r="247" spans="5:5" ht="17.100000000000001" customHeight="1">
      <c r="E247" s="85"/>
    </row>
    <row r="248" spans="5:5" ht="17.100000000000001" customHeight="1">
      <c r="E248" s="85"/>
    </row>
    <row r="249" spans="5:5" ht="17.100000000000001" customHeight="1">
      <c r="E249" s="85"/>
    </row>
    <row r="250" spans="5:5" ht="17.100000000000001" customHeight="1">
      <c r="E250" s="85"/>
    </row>
    <row r="251" spans="5:5" ht="17.100000000000001" customHeight="1">
      <c r="E251" s="85"/>
    </row>
    <row r="252" spans="5:5" ht="17.100000000000001" customHeight="1">
      <c r="E252" s="85"/>
    </row>
    <row r="253" spans="5:5" ht="17.100000000000001" customHeight="1">
      <c r="E253" s="85"/>
    </row>
    <row r="254" spans="5:5" ht="17.100000000000001" customHeight="1">
      <c r="E254" s="85"/>
    </row>
    <row r="255" spans="5:5" ht="17.100000000000001" customHeight="1">
      <c r="E255" s="85"/>
    </row>
    <row r="256" spans="5:5" ht="17.100000000000001" customHeight="1">
      <c r="E256" s="85"/>
    </row>
    <row r="257" spans="5:5" ht="17.100000000000001" customHeight="1">
      <c r="E257" s="85"/>
    </row>
    <row r="258" spans="5:5" ht="17.100000000000001" customHeight="1">
      <c r="E258" s="85"/>
    </row>
    <row r="259" spans="5:5" ht="17.100000000000001" customHeight="1">
      <c r="E259" s="85"/>
    </row>
    <row r="260" spans="5:5" ht="17.100000000000001" customHeight="1">
      <c r="E260" s="85"/>
    </row>
    <row r="261" spans="5:5" ht="17.100000000000001" customHeight="1">
      <c r="E261" s="85"/>
    </row>
    <row r="262" spans="5:5" ht="17.100000000000001" customHeight="1">
      <c r="E262" s="85"/>
    </row>
    <row r="263" spans="5:5" ht="17.100000000000001" customHeight="1">
      <c r="E263" s="85"/>
    </row>
    <row r="264" spans="5:5" ht="17.100000000000001" customHeight="1">
      <c r="E264" s="85"/>
    </row>
    <row r="265" spans="5:5" ht="17.100000000000001" customHeight="1">
      <c r="E265" s="85"/>
    </row>
    <row r="266" spans="5:5" ht="17.100000000000001" customHeight="1">
      <c r="E266" s="85"/>
    </row>
    <row r="267" spans="5:5" ht="17.100000000000001" customHeight="1">
      <c r="E267" s="85"/>
    </row>
    <row r="268" spans="5:5" ht="17.100000000000001" customHeight="1">
      <c r="E268" s="85"/>
    </row>
    <row r="269" spans="5:5" ht="17.100000000000001" customHeight="1">
      <c r="E269" s="85"/>
    </row>
    <row r="270" spans="5:5" ht="17.100000000000001" customHeight="1">
      <c r="E270" s="85"/>
    </row>
    <row r="271" spans="5:5" ht="17.100000000000001" customHeight="1">
      <c r="E271" s="85"/>
    </row>
    <row r="272" spans="5:5" ht="17.100000000000001" customHeight="1">
      <c r="E272" s="85"/>
    </row>
    <row r="273" spans="5:5" ht="17.100000000000001" customHeight="1">
      <c r="E273" s="85"/>
    </row>
    <row r="274" spans="5:5" ht="17.100000000000001" customHeight="1">
      <c r="E274" s="85"/>
    </row>
    <row r="275" spans="5:5" ht="17.100000000000001" customHeight="1">
      <c r="E275" s="85"/>
    </row>
    <row r="276" spans="5:5" ht="17.100000000000001" customHeight="1">
      <c r="E276" s="85"/>
    </row>
    <row r="277" spans="5:5" ht="17.100000000000001" customHeight="1">
      <c r="E277" s="85"/>
    </row>
    <row r="278" spans="5:5" ht="17.100000000000001" customHeight="1">
      <c r="E278" s="85"/>
    </row>
    <row r="279" spans="5:5" ht="17.100000000000001" customHeight="1">
      <c r="E279" s="85"/>
    </row>
    <row r="280" spans="5:5" ht="17.100000000000001" customHeight="1">
      <c r="E280" s="85"/>
    </row>
    <row r="281" spans="5:5" ht="17.100000000000001" customHeight="1">
      <c r="E281" s="85"/>
    </row>
    <row r="282" spans="5:5" ht="17.100000000000001" customHeight="1">
      <c r="E282" s="85"/>
    </row>
    <row r="283" spans="5:5" ht="17.100000000000001" customHeight="1">
      <c r="E283" s="85"/>
    </row>
    <row r="284" spans="5:5" ht="17.100000000000001" customHeight="1">
      <c r="E284" s="85"/>
    </row>
    <row r="285" spans="5:5" ht="17.100000000000001" customHeight="1">
      <c r="E285" s="85"/>
    </row>
    <row r="286" spans="5:5" ht="17.100000000000001" customHeight="1">
      <c r="E286" s="85"/>
    </row>
    <row r="287" spans="5:5" ht="17.100000000000001" customHeight="1">
      <c r="E287" s="85"/>
    </row>
    <row r="288" spans="5:5" ht="17.100000000000001" customHeight="1">
      <c r="E288" s="85"/>
    </row>
    <row r="289" spans="5:5" ht="17.100000000000001" customHeight="1">
      <c r="E289" s="85"/>
    </row>
    <row r="290" spans="5:5" ht="17.100000000000001" customHeight="1">
      <c r="E290" s="85"/>
    </row>
    <row r="291" spans="5:5" ht="17.100000000000001" customHeight="1">
      <c r="E291" s="85"/>
    </row>
    <row r="292" spans="5:5" ht="17.100000000000001" customHeight="1">
      <c r="E292" s="85"/>
    </row>
    <row r="293" spans="5:5" ht="17.100000000000001" customHeight="1">
      <c r="E293" s="85"/>
    </row>
    <row r="294" spans="5:5" ht="17.100000000000001" customHeight="1">
      <c r="E294" s="85"/>
    </row>
    <row r="295" spans="5:5" ht="17.100000000000001" customHeight="1">
      <c r="E295" s="85"/>
    </row>
    <row r="296" spans="5:5" ht="17.100000000000001" customHeight="1">
      <c r="E296" s="85"/>
    </row>
    <row r="297" spans="5:5" ht="17.100000000000001" customHeight="1">
      <c r="E297" s="85"/>
    </row>
    <row r="298" spans="5:5" ht="17.100000000000001" customHeight="1">
      <c r="E298" s="85"/>
    </row>
    <row r="299" spans="5:5" ht="17.100000000000001" customHeight="1">
      <c r="E299" s="85"/>
    </row>
    <row r="300" spans="5:5" ht="17.100000000000001" customHeight="1">
      <c r="E300" s="85"/>
    </row>
    <row r="301" spans="5:5" ht="17.100000000000001" customHeight="1">
      <c r="E301" s="85"/>
    </row>
    <row r="302" spans="5:5" ht="17.100000000000001" customHeight="1">
      <c r="E302" s="85"/>
    </row>
    <row r="303" spans="5:5" ht="17.100000000000001" customHeight="1">
      <c r="E303" s="85"/>
    </row>
    <row r="304" spans="5:5" ht="17.100000000000001" customHeight="1">
      <c r="E304" s="85"/>
    </row>
    <row r="305" spans="5:5" ht="17.100000000000001" customHeight="1">
      <c r="E305" s="85"/>
    </row>
    <row r="306" spans="5:5" ht="17.100000000000001" customHeight="1">
      <c r="E306" s="85"/>
    </row>
    <row r="307" spans="5:5" ht="17.100000000000001" customHeight="1">
      <c r="E307" s="85"/>
    </row>
    <row r="308" spans="5:5" ht="17.100000000000001" customHeight="1">
      <c r="E308" s="85"/>
    </row>
    <row r="309" spans="5:5" ht="17.100000000000001" customHeight="1">
      <c r="E309" s="85"/>
    </row>
    <row r="310" spans="5:5" ht="17.100000000000001" customHeight="1">
      <c r="E310" s="85"/>
    </row>
    <row r="311" spans="5:5" ht="17.100000000000001" customHeight="1">
      <c r="E311" s="85"/>
    </row>
    <row r="312" spans="5:5" ht="17.100000000000001" customHeight="1">
      <c r="E312" s="85"/>
    </row>
    <row r="313" spans="5:5" ht="17.100000000000001" customHeight="1">
      <c r="E313" s="85"/>
    </row>
    <row r="314" spans="5:5" ht="17.100000000000001" customHeight="1">
      <c r="E314" s="85"/>
    </row>
    <row r="315" spans="5:5" ht="17.100000000000001" customHeight="1">
      <c r="E315" s="85"/>
    </row>
    <row r="316" spans="5:5" ht="17.100000000000001" customHeight="1">
      <c r="E316" s="85"/>
    </row>
    <row r="317" spans="5:5" ht="17.100000000000001" customHeight="1">
      <c r="E317" s="85"/>
    </row>
    <row r="318" spans="5:5" ht="17.100000000000001" customHeight="1">
      <c r="E318" s="85"/>
    </row>
    <row r="319" spans="5:5" ht="17.100000000000001" customHeight="1">
      <c r="E319" s="85"/>
    </row>
    <row r="320" spans="5:5" ht="17.100000000000001" customHeight="1">
      <c r="E320" s="85"/>
    </row>
    <row r="321" spans="5:5" ht="17.100000000000001" customHeight="1">
      <c r="E321" s="85"/>
    </row>
    <row r="322" spans="5:5" ht="17.100000000000001" customHeight="1">
      <c r="E322" s="85"/>
    </row>
    <row r="323" spans="5:5" ht="17.100000000000001" customHeight="1">
      <c r="E323" s="85"/>
    </row>
    <row r="324" spans="5:5" ht="17.100000000000001" customHeight="1">
      <c r="E324" s="85"/>
    </row>
    <row r="325" spans="5:5" ht="17.100000000000001" customHeight="1">
      <c r="E325" s="85"/>
    </row>
    <row r="326" spans="5:5" ht="17.100000000000001" customHeight="1">
      <c r="E326" s="85"/>
    </row>
    <row r="327" spans="5:5" ht="17.100000000000001" customHeight="1">
      <c r="E327" s="85"/>
    </row>
    <row r="328" spans="5:5" ht="17.100000000000001" customHeight="1">
      <c r="E328" s="85"/>
    </row>
    <row r="329" spans="5:5" ht="17.100000000000001" customHeight="1">
      <c r="E329" s="85"/>
    </row>
    <row r="330" spans="5:5" ht="17.100000000000001" customHeight="1">
      <c r="E330" s="85"/>
    </row>
    <row r="331" spans="5:5" ht="17.100000000000001" customHeight="1">
      <c r="E331" s="85"/>
    </row>
    <row r="332" spans="5:5" ht="17.100000000000001" customHeight="1">
      <c r="E332" s="85"/>
    </row>
    <row r="333" spans="5:5" ht="17.100000000000001" customHeight="1">
      <c r="E333" s="85"/>
    </row>
    <row r="334" spans="5:5" ht="17.100000000000001" customHeight="1">
      <c r="E334" s="85"/>
    </row>
    <row r="335" spans="5:5" ht="17.100000000000001" customHeight="1">
      <c r="E335" s="85"/>
    </row>
    <row r="336" spans="5:5" ht="17.100000000000001" customHeight="1">
      <c r="E336" s="85"/>
    </row>
    <row r="337" spans="5:5" ht="17.100000000000001" customHeight="1">
      <c r="E337" s="85"/>
    </row>
    <row r="338" spans="5:5" ht="17.100000000000001" customHeight="1">
      <c r="E338" s="85"/>
    </row>
    <row r="339" spans="5:5" ht="17.100000000000001" customHeight="1">
      <c r="E339" s="85"/>
    </row>
    <row r="340" spans="5:5" ht="17.100000000000001" customHeight="1">
      <c r="E340" s="85"/>
    </row>
    <row r="341" spans="5:5" ht="17.100000000000001" customHeight="1">
      <c r="E341" s="85"/>
    </row>
    <row r="342" spans="5:5" ht="17.100000000000001" customHeight="1">
      <c r="E342" s="85"/>
    </row>
    <row r="343" spans="5:5" ht="17.100000000000001" customHeight="1">
      <c r="E343" s="85"/>
    </row>
    <row r="344" spans="5:5" ht="17.100000000000001" customHeight="1">
      <c r="E344" s="85"/>
    </row>
    <row r="345" spans="5:5" ht="17.100000000000001" customHeight="1">
      <c r="E345" s="85"/>
    </row>
    <row r="346" spans="5:5" ht="17.100000000000001" customHeight="1">
      <c r="E346" s="85"/>
    </row>
    <row r="347" spans="5:5" ht="17.100000000000001" customHeight="1">
      <c r="E347" s="85"/>
    </row>
    <row r="348" spans="5:5" ht="17.100000000000001" customHeight="1">
      <c r="E348" s="85"/>
    </row>
    <row r="349" spans="5:5" ht="17.100000000000001" customHeight="1">
      <c r="E349" s="85"/>
    </row>
    <row r="350" spans="5:5" ht="17.100000000000001" customHeight="1">
      <c r="E350" s="85"/>
    </row>
    <row r="351" spans="5:5" ht="17.100000000000001" customHeight="1">
      <c r="E351" s="85"/>
    </row>
    <row r="352" spans="5:5" ht="17.100000000000001" customHeight="1">
      <c r="E352" s="85"/>
    </row>
    <row r="353" spans="5:5" ht="17.100000000000001" customHeight="1">
      <c r="E353" s="85"/>
    </row>
    <row r="354" spans="5:5" ht="17.100000000000001" customHeight="1">
      <c r="E354" s="85"/>
    </row>
    <row r="355" spans="5:5" ht="17.100000000000001" customHeight="1">
      <c r="E355" s="85"/>
    </row>
    <row r="356" spans="5:5" ht="17.100000000000001" customHeight="1">
      <c r="E356" s="85"/>
    </row>
    <row r="357" spans="5:5" ht="17.100000000000001" customHeight="1">
      <c r="E357" s="85"/>
    </row>
    <row r="358" spans="5:5" ht="17.100000000000001" customHeight="1">
      <c r="E358" s="85"/>
    </row>
    <row r="359" spans="5:5" ht="17.100000000000001" customHeight="1">
      <c r="E359" s="85"/>
    </row>
    <row r="360" spans="5:5" ht="17.100000000000001" customHeight="1">
      <c r="E360" s="85"/>
    </row>
    <row r="361" spans="5:5" ht="17.100000000000001" customHeight="1">
      <c r="E361" s="85"/>
    </row>
    <row r="362" spans="5:5" ht="17.100000000000001" customHeight="1">
      <c r="E362" s="85"/>
    </row>
    <row r="363" spans="5:5" ht="17.100000000000001" customHeight="1">
      <c r="E363" s="85"/>
    </row>
    <row r="364" spans="5:5" ht="17.100000000000001" customHeight="1">
      <c r="E364" s="85"/>
    </row>
    <row r="365" spans="5:5" ht="17.100000000000001" customHeight="1">
      <c r="E365" s="85"/>
    </row>
    <row r="366" spans="5:5" ht="17.100000000000001" customHeight="1">
      <c r="E366" s="85"/>
    </row>
    <row r="367" spans="5:5" ht="17.100000000000001" customHeight="1">
      <c r="E367" s="85"/>
    </row>
    <row r="368" spans="5:5" ht="17.100000000000001" customHeight="1">
      <c r="E368" s="85"/>
    </row>
    <row r="369" spans="5:5" ht="17.100000000000001" customHeight="1">
      <c r="E369" s="85"/>
    </row>
    <row r="370" spans="5:5" ht="17.100000000000001" customHeight="1">
      <c r="E370" s="85"/>
    </row>
    <row r="371" spans="5:5" ht="17.100000000000001" customHeight="1">
      <c r="E371" s="85"/>
    </row>
    <row r="372" spans="5:5" ht="17.100000000000001" customHeight="1">
      <c r="E372" s="85"/>
    </row>
    <row r="373" spans="5:5" ht="17.100000000000001" customHeight="1">
      <c r="E373" s="85"/>
    </row>
    <row r="374" spans="5:5" ht="17.100000000000001" customHeight="1">
      <c r="E374" s="85"/>
    </row>
    <row r="375" spans="5:5" ht="17.100000000000001" customHeight="1">
      <c r="E375" s="85"/>
    </row>
    <row r="376" spans="5:5" ht="17.100000000000001" customHeight="1">
      <c r="E376" s="85"/>
    </row>
    <row r="377" spans="5:5" ht="17.100000000000001" customHeight="1">
      <c r="E377" s="85"/>
    </row>
    <row r="378" spans="5:5" ht="17.100000000000001" customHeight="1">
      <c r="E378" s="85"/>
    </row>
    <row r="379" spans="5:5" ht="17.100000000000001" customHeight="1">
      <c r="E379" s="85"/>
    </row>
    <row r="380" spans="5:5" ht="17.100000000000001" customHeight="1">
      <c r="E380" s="85"/>
    </row>
    <row r="381" spans="5:5" ht="17.100000000000001" customHeight="1">
      <c r="E381" s="85"/>
    </row>
    <row r="382" spans="5:5" ht="17.100000000000001" customHeight="1">
      <c r="E382" s="85"/>
    </row>
    <row r="383" spans="5:5" ht="17.100000000000001" customHeight="1">
      <c r="E383" s="85"/>
    </row>
    <row r="384" spans="5:5" ht="17.100000000000001" customHeight="1">
      <c r="E384" s="85"/>
    </row>
    <row r="385" spans="5:5" ht="17.100000000000001" customHeight="1">
      <c r="E385" s="85"/>
    </row>
    <row r="386" spans="5:5" ht="17.100000000000001" customHeight="1">
      <c r="E386" s="85"/>
    </row>
    <row r="387" spans="5:5" ht="17.100000000000001" customHeight="1">
      <c r="E387" s="85"/>
    </row>
    <row r="388" spans="5:5" ht="17.100000000000001" customHeight="1">
      <c r="E388" s="85"/>
    </row>
    <row r="389" spans="5:5" ht="17.100000000000001" customHeight="1">
      <c r="E389" s="85"/>
    </row>
    <row r="390" spans="5:5" ht="17.100000000000001" customHeight="1">
      <c r="E390" s="85"/>
    </row>
    <row r="391" spans="5:5" ht="17.100000000000001" customHeight="1">
      <c r="E391" s="85"/>
    </row>
    <row r="392" spans="5:5" ht="17.100000000000001" customHeight="1">
      <c r="E392" s="85"/>
    </row>
    <row r="393" spans="5:5" ht="17.100000000000001" customHeight="1">
      <c r="E393" s="85"/>
    </row>
    <row r="394" spans="5:5" ht="17.100000000000001" customHeight="1">
      <c r="E394" s="85"/>
    </row>
    <row r="395" spans="5:5" ht="17.100000000000001" customHeight="1">
      <c r="E395" s="85"/>
    </row>
    <row r="396" spans="5:5" ht="17.100000000000001" customHeight="1">
      <c r="E396" s="85"/>
    </row>
    <row r="397" spans="5:5" ht="17.100000000000001" customHeight="1">
      <c r="E397" s="85"/>
    </row>
    <row r="398" spans="5:5" ht="17.100000000000001" customHeight="1">
      <c r="E398" s="85"/>
    </row>
    <row r="399" spans="5:5" ht="17.100000000000001" customHeight="1">
      <c r="E399" s="85"/>
    </row>
    <row r="400" spans="5:5" ht="17.100000000000001" customHeight="1">
      <c r="E400" s="85"/>
    </row>
    <row r="401" spans="5:5" ht="17.100000000000001" customHeight="1">
      <c r="E401" s="85"/>
    </row>
    <row r="402" spans="5:5" ht="17.100000000000001" customHeight="1">
      <c r="E402" s="85"/>
    </row>
    <row r="403" spans="5:5" ht="17.100000000000001" customHeight="1">
      <c r="E403" s="85"/>
    </row>
    <row r="404" spans="5:5" ht="17.100000000000001" customHeight="1">
      <c r="E404" s="85"/>
    </row>
    <row r="405" spans="5:5" ht="17.100000000000001" customHeight="1">
      <c r="E405" s="85"/>
    </row>
    <row r="406" spans="5:5" ht="17.100000000000001" customHeight="1">
      <c r="E406" s="85"/>
    </row>
    <row r="407" spans="5:5" ht="17.100000000000001" customHeight="1">
      <c r="E407" s="85"/>
    </row>
    <row r="408" spans="5:5" ht="17.100000000000001" customHeight="1">
      <c r="E408" s="85"/>
    </row>
    <row r="409" spans="5:5" ht="17.100000000000001" customHeight="1">
      <c r="E409" s="85"/>
    </row>
    <row r="410" spans="5:5" ht="17.100000000000001" customHeight="1">
      <c r="E410" s="85"/>
    </row>
    <row r="411" spans="5:5" ht="17.100000000000001" customHeight="1">
      <c r="E411" s="85"/>
    </row>
    <row r="412" spans="5:5" ht="17.100000000000001" customHeight="1">
      <c r="E412" s="85"/>
    </row>
    <row r="413" spans="5:5" ht="17.100000000000001" customHeight="1">
      <c r="E413" s="85"/>
    </row>
    <row r="414" spans="5:5" ht="17.100000000000001" customHeight="1">
      <c r="E414" s="85"/>
    </row>
    <row r="415" spans="5:5" ht="17.100000000000001" customHeight="1">
      <c r="E415" s="85"/>
    </row>
    <row r="416" spans="5:5" ht="17.100000000000001" customHeight="1">
      <c r="E416" s="85"/>
    </row>
    <row r="417" spans="5:5" ht="17.100000000000001" customHeight="1">
      <c r="E417" s="85"/>
    </row>
    <row r="418" spans="5:5" ht="17.100000000000001" customHeight="1">
      <c r="E418" s="85"/>
    </row>
    <row r="419" spans="5:5" ht="17.100000000000001" customHeight="1">
      <c r="E419" s="85"/>
    </row>
    <row r="420" spans="5:5" ht="17.100000000000001" customHeight="1">
      <c r="E420" s="85"/>
    </row>
    <row r="421" spans="5:5" ht="17.100000000000001" customHeight="1">
      <c r="E421" s="85"/>
    </row>
    <row r="422" spans="5:5" ht="17.100000000000001" customHeight="1">
      <c r="E422" s="85"/>
    </row>
    <row r="423" spans="5:5" ht="17.100000000000001" customHeight="1">
      <c r="E423" s="85"/>
    </row>
    <row r="424" spans="5:5" ht="17.100000000000001" customHeight="1">
      <c r="E424" s="85"/>
    </row>
    <row r="425" spans="5:5" ht="17.100000000000001" customHeight="1">
      <c r="E425" s="85"/>
    </row>
    <row r="426" spans="5:5" ht="17.100000000000001" customHeight="1">
      <c r="E426" s="85"/>
    </row>
    <row r="427" spans="5:5" ht="17.100000000000001" customHeight="1">
      <c r="E427" s="85"/>
    </row>
    <row r="428" spans="5:5" ht="17.100000000000001" customHeight="1">
      <c r="E428" s="85"/>
    </row>
    <row r="429" spans="5:5" ht="17.100000000000001" customHeight="1">
      <c r="E429" s="85"/>
    </row>
    <row r="430" spans="5:5" ht="17.100000000000001" customHeight="1">
      <c r="E430" s="85"/>
    </row>
    <row r="431" spans="5:5" ht="17.100000000000001" customHeight="1">
      <c r="E431" s="85"/>
    </row>
    <row r="432" spans="5:5" ht="17.100000000000001" customHeight="1">
      <c r="E432" s="85"/>
    </row>
    <row r="433" spans="5:5" ht="17.100000000000001" customHeight="1">
      <c r="E433" s="85"/>
    </row>
    <row r="434" spans="5:5" ht="17.100000000000001" customHeight="1">
      <c r="E434" s="85"/>
    </row>
    <row r="435" spans="5:5" ht="17.100000000000001" customHeight="1">
      <c r="E435" s="85"/>
    </row>
    <row r="436" spans="5:5" ht="17.100000000000001" customHeight="1">
      <c r="E436" s="85"/>
    </row>
    <row r="437" spans="5:5" ht="17.100000000000001" customHeight="1">
      <c r="E437" s="85"/>
    </row>
    <row r="438" spans="5:5" ht="17.100000000000001" customHeight="1">
      <c r="E438" s="85"/>
    </row>
    <row r="439" spans="5:5" ht="17.100000000000001" customHeight="1">
      <c r="E439" s="85"/>
    </row>
    <row r="440" spans="5:5" ht="17.100000000000001" customHeight="1">
      <c r="E440" s="85"/>
    </row>
    <row r="441" spans="5:5" ht="17.100000000000001" customHeight="1">
      <c r="E441" s="85"/>
    </row>
    <row r="442" spans="5:5" ht="17.100000000000001" customHeight="1">
      <c r="E442" s="85"/>
    </row>
    <row r="443" spans="5:5" ht="17.100000000000001" customHeight="1">
      <c r="E443" s="85"/>
    </row>
    <row r="444" spans="5:5" ht="17.100000000000001" customHeight="1">
      <c r="E444" s="85"/>
    </row>
    <row r="445" spans="5:5" ht="17.100000000000001" customHeight="1">
      <c r="E445" s="85"/>
    </row>
    <row r="446" spans="5:5" ht="17.100000000000001" customHeight="1">
      <c r="E446" s="85"/>
    </row>
    <row r="447" spans="5:5" ht="17.100000000000001" customHeight="1">
      <c r="E447" s="85"/>
    </row>
    <row r="448" spans="5:5" ht="17.100000000000001" customHeight="1">
      <c r="E448" s="85"/>
    </row>
    <row r="449" spans="5:5" ht="17.100000000000001" customHeight="1">
      <c r="E449" s="85"/>
    </row>
    <row r="450" spans="5:5" ht="17.100000000000001" customHeight="1">
      <c r="E450" s="85"/>
    </row>
    <row r="451" spans="5:5" ht="17.100000000000001" customHeight="1">
      <c r="E451" s="85"/>
    </row>
    <row r="452" spans="5:5" ht="17.100000000000001" customHeight="1">
      <c r="E452" s="85"/>
    </row>
    <row r="453" spans="5:5" ht="17.100000000000001" customHeight="1">
      <c r="E453" s="85"/>
    </row>
    <row r="454" spans="5:5" ht="17.100000000000001" customHeight="1">
      <c r="E454" s="85"/>
    </row>
    <row r="455" spans="5:5" ht="17.100000000000001" customHeight="1">
      <c r="E455" s="85"/>
    </row>
    <row r="456" spans="5:5" ht="17.100000000000001" customHeight="1">
      <c r="E456" s="85"/>
    </row>
    <row r="457" spans="5:5" ht="17.100000000000001" customHeight="1">
      <c r="E457" s="85"/>
    </row>
    <row r="458" spans="5:5" ht="17.100000000000001" customHeight="1">
      <c r="E458" s="85"/>
    </row>
    <row r="459" spans="5:5" ht="17.100000000000001" customHeight="1">
      <c r="E459" s="85"/>
    </row>
    <row r="460" spans="5:5" ht="17.100000000000001" customHeight="1">
      <c r="E460" s="85"/>
    </row>
    <row r="461" spans="5:5" ht="17.100000000000001" customHeight="1">
      <c r="E461" s="85"/>
    </row>
    <row r="462" spans="5:5" ht="17.100000000000001" customHeight="1">
      <c r="E462" s="85"/>
    </row>
    <row r="463" spans="5:5" ht="17.100000000000001" customHeight="1">
      <c r="E463" s="85"/>
    </row>
    <row r="464" spans="5:5" ht="17.100000000000001" customHeight="1">
      <c r="E464" s="85"/>
    </row>
    <row r="465" spans="5:5" ht="17.100000000000001" customHeight="1">
      <c r="E465" s="85"/>
    </row>
    <row r="466" spans="5:5" ht="17.100000000000001" customHeight="1">
      <c r="E466" s="85"/>
    </row>
    <row r="467" spans="5:5" ht="17.100000000000001" customHeight="1">
      <c r="E467" s="85"/>
    </row>
    <row r="468" spans="5:5" ht="17.100000000000001" customHeight="1">
      <c r="E468" s="85"/>
    </row>
    <row r="469" spans="5:5" ht="17.100000000000001" customHeight="1">
      <c r="E469" s="85"/>
    </row>
    <row r="470" spans="5:5" ht="17.100000000000001" customHeight="1">
      <c r="E470" s="85"/>
    </row>
    <row r="471" spans="5:5" ht="17.100000000000001" customHeight="1">
      <c r="E471" s="85"/>
    </row>
    <row r="472" spans="5:5" ht="17.100000000000001" customHeight="1">
      <c r="E472" s="85"/>
    </row>
    <row r="473" spans="5:5" ht="17.100000000000001" customHeight="1">
      <c r="E473" s="85"/>
    </row>
    <row r="474" spans="5:5" ht="17.100000000000001" customHeight="1">
      <c r="E474" s="85"/>
    </row>
    <row r="475" spans="5:5" ht="17.100000000000001" customHeight="1">
      <c r="E475" s="85"/>
    </row>
    <row r="476" spans="5:5" ht="17.100000000000001" customHeight="1">
      <c r="E476" s="85"/>
    </row>
    <row r="477" spans="5:5" ht="17.100000000000001" customHeight="1">
      <c r="E477" s="85"/>
    </row>
    <row r="478" spans="5:5" ht="17.100000000000001" customHeight="1">
      <c r="E478" s="85"/>
    </row>
    <row r="479" spans="5:5" ht="17.100000000000001" customHeight="1">
      <c r="E479" s="85"/>
    </row>
    <row r="480" spans="5:5" ht="17.100000000000001" customHeight="1">
      <c r="E480" s="85"/>
    </row>
    <row r="481" spans="5:5" ht="17.100000000000001" customHeight="1">
      <c r="E481" s="85"/>
    </row>
    <row r="482" spans="5:5" ht="17.100000000000001" customHeight="1">
      <c r="E482" s="85"/>
    </row>
    <row r="483" spans="5:5" ht="17.100000000000001" customHeight="1">
      <c r="E483" s="85"/>
    </row>
    <row r="484" spans="5:5" ht="17.100000000000001" customHeight="1">
      <c r="E484" s="85"/>
    </row>
    <row r="485" spans="5:5" ht="17.100000000000001" customHeight="1">
      <c r="E485" s="85"/>
    </row>
    <row r="486" spans="5:5" ht="17.100000000000001" customHeight="1">
      <c r="E486" s="85"/>
    </row>
    <row r="487" spans="5:5" ht="17.100000000000001" customHeight="1">
      <c r="E487" s="85"/>
    </row>
    <row r="488" spans="5:5" ht="17.100000000000001" customHeight="1">
      <c r="E488" s="85"/>
    </row>
    <row r="489" spans="5:5" ht="17.100000000000001" customHeight="1">
      <c r="E489" s="85"/>
    </row>
    <row r="490" spans="5:5" ht="17.100000000000001" customHeight="1">
      <c r="E490" s="85"/>
    </row>
    <row r="491" spans="5:5" ht="17.100000000000001" customHeight="1">
      <c r="E491" s="85"/>
    </row>
    <row r="492" spans="5:5" ht="17.100000000000001" customHeight="1">
      <c r="E492" s="85"/>
    </row>
    <row r="493" spans="5:5" ht="17.100000000000001" customHeight="1">
      <c r="E493" s="85"/>
    </row>
    <row r="494" spans="5:5" ht="17.100000000000001" customHeight="1">
      <c r="E494" s="85"/>
    </row>
    <row r="495" spans="5:5" ht="17.100000000000001" customHeight="1">
      <c r="E495" s="85"/>
    </row>
    <row r="496" spans="5:5" ht="17.100000000000001" customHeight="1">
      <c r="E496" s="85"/>
    </row>
    <row r="497" spans="5:5" ht="17.100000000000001" customHeight="1">
      <c r="E497" s="85"/>
    </row>
    <row r="498" spans="5:5" ht="17.100000000000001" customHeight="1">
      <c r="E498" s="85"/>
    </row>
    <row r="499" spans="5:5" ht="17.100000000000001" customHeight="1">
      <c r="E499" s="85"/>
    </row>
    <row r="500" spans="5:5" ht="17.100000000000001" customHeight="1">
      <c r="E500" s="85"/>
    </row>
    <row r="501" spans="5:5" ht="17.100000000000001" customHeight="1">
      <c r="E501" s="85"/>
    </row>
    <row r="502" spans="5:5" ht="17.100000000000001" customHeight="1">
      <c r="E502" s="85"/>
    </row>
    <row r="503" spans="5:5" ht="17.100000000000001" customHeight="1">
      <c r="E503" s="85"/>
    </row>
    <row r="504" spans="5:5" ht="17.100000000000001" customHeight="1">
      <c r="E504" s="85"/>
    </row>
    <row r="505" spans="5:5" ht="17.100000000000001" customHeight="1">
      <c r="E505" s="85"/>
    </row>
    <row r="506" spans="5:5" ht="17.100000000000001" customHeight="1">
      <c r="E506" s="85"/>
    </row>
    <row r="507" spans="5:5" ht="17.100000000000001" customHeight="1">
      <c r="E507" s="85"/>
    </row>
    <row r="508" spans="5:5" ht="17.100000000000001" customHeight="1">
      <c r="E508" s="85"/>
    </row>
    <row r="509" spans="5:5" ht="17.100000000000001" customHeight="1">
      <c r="E509" s="85"/>
    </row>
    <row r="510" spans="5:5" ht="17.100000000000001" customHeight="1">
      <c r="E510" s="85"/>
    </row>
    <row r="511" spans="5:5" ht="17.100000000000001" customHeight="1">
      <c r="E511" s="85"/>
    </row>
    <row r="512" spans="5:5" ht="17.100000000000001" customHeight="1">
      <c r="E512" s="85"/>
    </row>
    <row r="513" spans="5:5" ht="17.100000000000001" customHeight="1">
      <c r="E513" s="85"/>
    </row>
    <row r="514" spans="5:5" ht="17.100000000000001" customHeight="1">
      <c r="E514" s="85"/>
    </row>
    <row r="515" spans="5:5" ht="17.100000000000001" customHeight="1">
      <c r="E515" s="85"/>
    </row>
    <row r="516" spans="5:5" ht="17.100000000000001" customHeight="1">
      <c r="E516" s="85"/>
    </row>
    <row r="517" spans="5:5" ht="17.100000000000001" customHeight="1">
      <c r="E517" s="85"/>
    </row>
    <row r="518" spans="5:5" ht="17.100000000000001" customHeight="1">
      <c r="E518" s="85"/>
    </row>
    <row r="519" spans="5:5" ht="17.100000000000001" customHeight="1">
      <c r="E519" s="85"/>
    </row>
    <row r="520" spans="5:5" ht="17.100000000000001" customHeight="1">
      <c r="E520" s="85"/>
    </row>
    <row r="521" spans="5:5" ht="17.100000000000001" customHeight="1">
      <c r="E521" s="85"/>
    </row>
    <row r="522" spans="5:5" ht="17.100000000000001" customHeight="1">
      <c r="E522" s="85"/>
    </row>
    <row r="523" spans="5:5" ht="17.100000000000001" customHeight="1">
      <c r="E523" s="85"/>
    </row>
    <row r="524" spans="5:5" ht="17.100000000000001" customHeight="1">
      <c r="E524" s="85"/>
    </row>
    <row r="525" spans="5:5" ht="17.100000000000001" customHeight="1">
      <c r="E525" s="85"/>
    </row>
    <row r="526" spans="5:5" ht="17.100000000000001" customHeight="1">
      <c r="E526" s="85"/>
    </row>
    <row r="527" spans="5:5" ht="17.100000000000001" customHeight="1">
      <c r="E527" s="85"/>
    </row>
    <row r="528" spans="5:5" ht="17.100000000000001" customHeight="1">
      <c r="E528" s="85"/>
    </row>
    <row r="529" spans="5:5" ht="17.100000000000001" customHeight="1">
      <c r="E529" s="85"/>
    </row>
    <row r="530" spans="5:5" ht="17.100000000000001" customHeight="1">
      <c r="E530" s="85"/>
    </row>
    <row r="531" spans="5:5" ht="17.100000000000001" customHeight="1">
      <c r="E531" s="85"/>
    </row>
    <row r="532" spans="5:5" ht="17.100000000000001" customHeight="1">
      <c r="E532" s="85"/>
    </row>
    <row r="533" spans="5:5" ht="17.100000000000001" customHeight="1">
      <c r="E533" s="85"/>
    </row>
    <row r="534" spans="5:5" ht="17.100000000000001" customHeight="1">
      <c r="E534" s="85"/>
    </row>
    <row r="535" spans="5:5" ht="17.100000000000001" customHeight="1">
      <c r="E535" s="85"/>
    </row>
    <row r="536" spans="5:5" ht="17.100000000000001" customHeight="1">
      <c r="E536" s="85"/>
    </row>
    <row r="537" spans="5:5" ht="17.100000000000001" customHeight="1">
      <c r="E537" s="85"/>
    </row>
    <row r="538" spans="5:5" ht="17.100000000000001" customHeight="1">
      <c r="E538" s="85"/>
    </row>
    <row r="539" spans="5:5" ht="17.100000000000001" customHeight="1">
      <c r="E539" s="85"/>
    </row>
    <row r="540" spans="5:5" ht="17.100000000000001" customHeight="1">
      <c r="E540" s="85"/>
    </row>
    <row r="541" spans="5:5" ht="17.100000000000001" customHeight="1">
      <c r="E541" s="85"/>
    </row>
    <row r="542" spans="5:5" ht="17.100000000000001" customHeight="1">
      <c r="E542" s="85"/>
    </row>
    <row r="543" spans="5:5" ht="17.100000000000001" customHeight="1">
      <c r="E543" s="85"/>
    </row>
    <row r="544" spans="5:5" ht="17.100000000000001" customHeight="1">
      <c r="E544" s="85"/>
    </row>
    <row r="545" spans="5:5" ht="17.100000000000001" customHeight="1">
      <c r="E545" s="85"/>
    </row>
    <row r="546" spans="5:5" ht="17.100000000000001" customHeight="1">
      <c r="E546" s="85"/>
    </row>
    <row r="547" spans="5:5" ht="17.100000000000001" customHeight="1">
      <c r="E547" s="85"/>
    </row>
    <row r="548" spans="5:5" ht="17.100000000000001" customHeight="1">
      <c r="E548" s="85"/>
    </row>
    <row r="549" spans="5:5" ht="17.100000000000001" customHeight="1">
      <c r="E549" s="85"/>
    </row>
    <row r="550" spans="5:5" ht="17.100000000000001" customHeight="1">
      <c r="E550" s="85"/>
    </row>
    <row r="551" spans="5:5" ht="17.100000000000001" customHeight="1">
      <c r="E551" s="85"/>
    </row>
    <row r="552" spans="5:5" ht="17.100000000000001" customHeight="1">
      <c r="E552" s="85"/>
    </row>
    <row r="553" spans="5:5" ht="17.100000000000001" customHeight="1">
      <c r="E553" s="85"/>
    </row>
    <row r="554" spans="5:5" ht="17.100000000000001" customHeight="1">
      <c r="E554" s="85"/>
    </row>
    <row r="555" spans="5:5" ht="17.100000000000001" customHeight="1">
      <c r="E555" s="85"/>
    </row>
    <row r="556" spans="5:5" ht="17.100000000000001" customHeight="1">
      <c r="E556" s="85"/>
    </row>
    <row r="557" spans="5:5" ht="17.100000000000001" customHeight="1">
      <c r="E557" s="85"/>
    </row>
    <row r="558" spans="5:5" ht="17.100000000000001" customHeight="1">
      <c r="E558" s="85"/>
    </row>
    <row r="559" spans="5:5" ht="17.100000000000001" customHeight="1">
      <c r="E559" s="85"/>
    </row>
    <row r="560" spans="5:5" ht="17.100000000000001" customHeight="1">
      <c r="E560" s="85"/>
    </row>
    <row r="561" spans="5:5" ht="17.100000000000001" customHeight="1">
      <c r="E561" s="85"/>
    </row>
    <row r="562" spans="5:5" ht="17.100000000000001" customHeight="1">
      <c r="E562" s="85"/>
    </row>
    <row r="563" spans="5:5" ht="17.100000000000001" customHeight="1">
      <c r="E563" s="85"/>
    </row>
    <row r="564" spans="5:5" ht="17.100000000000001" customHeight="1">
      <c r="E564" s="85"/>
    </row>
    <row r="565" spans="5:5" ht="17.100000000000001" customHeight="1">
      <c r="E565" s="85"/>
    </row>
    <row r="566" spans="5:5" ht="17.100000000000001" customHeight="1">
      <c r="E566" s="85"/>
    </row>
    <row r="567" spans="5:5" ht="17.100000000000001" customHeight="1">
      <c r="E567" s="85"/>
    </row>
    <row r="568" spans="5:5" ht="17.100000000000001" customHeight="1">
      <c r="E568" s="85"/>
    </row>
    <row r="569" spans="5:5" ht="17.100000000000001" customHeight="1">
      <c r="E569" s="85"/>
    </row>
    <row r="570" spans="5:5" ht="17.100000000000001" customHeight="1">
      <c r="E570" s="85"/>
    </row>
    <row r="571" spans="5:5" ht="17.100000000000001" customHeight="1">
      <c r="E571" s="85"/>
    </row>
    <row r="572" spans="5:5" ht="17.100000000000001" customHeight="1">
      <c r="E572" s="85"/>
    </row>
    <row r="573" spans="5:5" ht="17.100000000000001" customHeight="1">
      <c r="E573" s="85"/>
    </row>
    <row r="574" spans="5:5" ht="17.100000000000001" customHeight="1">
      <c r="E574" s="85"/>
    </row>
    <row r="575" spans="5:5" ht="17.100000000000001" customHeight="1">
      <c r="E575" s="85"/>
    </row>
    <row r="576" spans="5:5" ht="17.100000000000001" customHeight="1">
      <c r="E576" s="85"/>
    </row>
    <row r="577" spans="5:5" ht="17.100000000000001" customHeight="1">
      <c r="E577" s="85"/>
    </row>
    <row r="578" spans="5:5" ht="17.100000000000001" customHeight="1">
      <c r="E578" s="85"/>
    </row>
    <row r="579" spans="5:5" ht="17.100000000000001" customHeight="1">
      <c r="E579" s="85"/>
    </row>
    <row r="580" spans="5:5" ht="17.100000000000001" customHeight="1">
      <c r="E580" s="85"/>
    </row>
    <row r="581" spans="5:5" ht="17.100000000000001" customHeight="1">
      <c r="E581" s="85"/>
    </row>
    <row r="582" spans="5:5" ht="17.100000000000001" customHeight="1">
      <c r="E582" s="85"/>
    </row>
    <row r="583" spans="5:5" ht="17.100000000000001" customHeight="1">
      <c r="E583" s="85"/>
    </row>
    <row r="584" spans="5:5" ht="17.100000000000001" customHeight="1">
      <c r="E584" s="85"/>
    </row>
    <row r="585" spans="5:5" ht="17.100000000000001" customHeight="1">
      <c r="E585" s="85"/>
    </row>
    <row r="586" spans="5:5" ht="17.100000000000001" customHeight="1">
      <c r="E586" s="85"/>
    </row>
    <row r="587" spans="5:5" ht="17.100000000000001" customHeight="1">
      <c r="E587" s="85"/>
    </row>
    <row r="588" spans="5:5" ht="17.100000000000001" customHeight="1">
      <c r="E588" s="85"/>
    </row>
    <row r="589" spans="5:5" ht="17.100000000000001" customHeight="1">
      <c r="E589" s="85"/>
    </row>
    <row r="590" spans="5:5" ht="17.100000000000001" customHeight="1">
      <c r="E590" s="85"/>
    </row>
    <row r="591" spans="5:5" ht="17.100000000000001" customHeight="1">
      <c r="E591" s="85"/>
    </row>
    <row r="592" spans="5:5" ht="17.100000000000001" customHeight="1">
      <c r="E592" s="85"/>
    </row>
    <row r="593" spans="5:5" ht="17.100000000000001" customHeight="1">
      <c r="E593" s="85"/>
    </row>
    <row r="594" spans="5:5" ht="17.100000000000001" customHeight="1">
      <c r="E594" s="85"/>
    </row>
    <row r="595" spans="5:5" ht="17.100000000000001" customHeight="1">
      <c r="E595" s="85"/>
    </row>
    <row r="596" spans="5:5" ht="17.100000000000001" customHeight="1">
      <c r="E596" s="85"/>
    </row>
    <row r="597" spans="5:5" ht="17.100000000000001" customHeight="1">
      <c r="E597" s="85"/>
    </row>
    <row r="598" spans="5:5" ht="17.100000000000001" customHeight="1">
      <c r="E598" s="85"/>
    </row>
    <row r="599" spans="5:5" ht="17.100000000000001" customHeight="1">
      <c r="E599" s="85"/>
    </row>
    <row r="600" spans="5:5" ht="17.100000000000001" customHeight="1">
      <c r="E600" s="85"/>
    </row>
    <row r="601" spans="5:5" ht="17.100000000000001" customHeight="1">
      <c r="E601" s="85"/>
    </row>
    <row r="602" spans="5:5" ht="17.100000000000001" customHeight="1">
      <c r="E602" s="85"/>
    </row>
    <row r="603" spans="5:5" ht="17.100000000000001" customHeight="1">
      <c r="E603" s="85"/>
    </row>
    <row r="604" spans="5:5" ht="17.100000000000001" customHeight="1">
      <c r="E604" s="85"/>
    </row>
    <row r="605" spans="5:5" ht="17.100000000000001" customHeight="1">
      <c r="E605" s="85"/>
    </row>
    <row r="606" spans="5:5" ht="17.100000000000001" customHeight="1">
      <c r="E606" s="85"/>
    </row>
    <row r="607" spans="5:5" ht="17.100000000000001" customHeight="1">
      <c r="E607" s="85"/>
    </row>
    <row r="608" spans="5:5" ht="17.100000000000001" customHeight="1">
      <c r="E608" s="85"/>
    </row>
    <row r="609" spans="5:5" ht="17.100000000000001" customHeight="1">
      <c r="E609" s="85"/>
    </row>
    <row r="610" spans="5:5" ht="17.100000000000001" customHeight="1">
      <c r="E610" s="85"/>
    </row>
    <row r="611" spans="5:5" ht="17.100000000000001" customHeight="1">
      <c r="E611" s="85"/>
    </row>
    <row r="612" spans="5:5" ht="17.100000000000001" customHeight="1">
      <c r="E612" s="85"/>
    </row>
    <row r="613" spans="5:5" ht="17.100000000000001" customHeight="1">
      <c r="E613" s="85"/>
    </row>
    <row r="614" spans="5:5" ht="17.100000000000001" customHeight="1">
      <c r="E614" s="85"/>
    </row>
    <row r="615" spans="5:5" ht="17.100000000000001" customHeight="1">
      <c r="E615" s="85"/>
    </row>
    <row r="616" spans="5:5" ht="17.100000000000001" customHeight="1">
      <c r="E616" s="85"/>
    </row>
    <row r="617" spans="5:5" ht="17.100000000000001" customHeight="1">
      <c r="E617" s="85"/>
    </row>
    <row r="618" spans="5:5" ht="17.100000000000001" customHeight="1">
      <c r="E618" s="85"/>
    </row>
    <row r="619" spans="5:5" ht="17.100000000000001" customHeight="1">
      <c r="E619" s="85"/>
    </row>
    <row r="620" spans="5:5" ht="17.100000000000001" customHeight="1">
      <c r="E620" s="85"/>
    </row>
    <row r="621" spans="5:5" ht="17.100000000000001" customHeight="1">
      <c r="E621" s="85"/>
    </row>
    <row r="622" spans="5:5" ht="17.100000000000001" customHeight="1">
      <c r="E622" s="85"/>
    </row>
    <row r="623" spans="5:5" ht="17.100000000000001" customHeight="1">
      <c r="E623" s="85"/>
    </row>
    <row r="624" spans="5:5" ht="17.100000000000001" customHeight="1">
      <c r="E624" s="85"/>
    </row>
    <row r="625" spans="5:5" ht="17.100000000000001" customHeight="1">
      <c r="E625" s="85"/>
    </row>
    <row r="626" spans="5:5" ht="17.100000000000001" customHeight="1">
      <c r="E626" s="85"/>
    </row>
    <row r="627" spans="5:5" ht="17.100000000000001" customHeight="1">
      <c r="E627" s="85"/>
    </row>
    <row r="628" spans="5:5" ht="17.100000000000001" customHeight="1">
      <c r="E628" s="85"/>
    </row>
    <row r="629" spans="5:5" ht="17.100000000000001" customHeight="1">
      <c r="E629" s="85"/>
    </row>
    <row r="630" spans="5:5" ht="17.100000000000001" customHeight="1">
      <c r="E630" s="85"/>
    </row>
    <row r="631" spans="5:5" ht="17.100000000000001" customHeight="1">
      <c r="E631" s="85"/>
    </row>
    <row r="632" spans="5:5" ht="17.100000000000001" customHeight="1">
      <c r="E632" s="85"/>
    </row>
    <row r="633" spans="5:5" ht="17.100000000000001" customHeight="1">
      <c r="E633" s="85"/>
    </row>
    <row r="634" spans="5:5" ht="17.100000000000001" customHeight="1">
      <c r="E634" s="85"/>
    </row>
    <row r="635" spans="5:5" ht="17.100000000000001" customHeight="1">
      <c r="E635" s="85"/>
    </row>
    <row r="636" spans="5:5" ht="17.100000000000001" customHeight="1">
      <c r="E636" s="85"/>
    </row>
    <row r="637" spans="5:5" ht="17.100000000000001" customHeight="1">
      <c r="E637" s="85"/>
    </row>
    <row r="638" spans="5:5" ht="17.100000000000001" customHeight="1">
      <c r="E638" s="85"/>
    </row>
    <row r="639" spans="5:5" ht="17.100000000000001" customHeight="1">
      <c r="E639" s="85"/>
    </row>
    <row r="640" spans="5:5" ht="17.100000000000001" customHeight="1">
      <c r="E640" s="85"/>
    </row>
    <row r="641" spans="5:5" ht="17.100000000000001" customHeight="1">
      <c r="E641" s="85"/>
    </row>
    <row r="642" spans="5:5" ht="17.100000000000001" customHeight="1">
      <c r="E642" s="85"/>
    </row>
    <row r="643" spans="5:5" ht="17.100000000000001" customHeight="1">
      <c r="E643" s="85"/>
    </row>
    <row r="644" spans="5:5" ht="17.100000000000001" customHeight="1">
      <c r="E644" s="85"/>
    </row>
    <row r="645" spans="5:5" ht="17.100000000000001" customHeight="1">
      <c r="E645" s="85"/>
    </row>
    <row r="646" spans="5:5" ht="17.100000000000001" customHeight="1">
      <c r="E646" s="85"/>
    </row>
    <row r="647" spans="5:5" ht="17.100000000000001" customHeight="1">
      <c r="E647" s="85"/>
    </row>
    <row r="648" spans="5:5" ht="17.100000000000001" customHeight="1">
      <c r="E648" s="85"/>
    </row>
    <row r="649" spans="5:5" ht="17.100000000000001" customHeight="1">
      <c r="E649" s="85"/>
    </row>
    <row r="650" spans="5:5" ht="17.100000000000001" customHeight="1">
      <c r="E650" s="85"/>
    </row>
    <row r="651" spans="5:5" ht="17.100000000000001" customHeight="1">
      <c r="E651" s="85"/>
    </row>
    <row r="652" spans="5:5" ht="17.100000000000001" customHeight="1">
      <c r="E652" s="85"/>
    </row>
    <row r="653" spans="5:5" ht="17.100000000000001" customHeight="1">
      <c r="E653" s="85"/>
    </row>
    <row r="654" spans="5:5" ht="17.100000000000001" customHeight="1">
      <c r="E654" s="85"/>
    </row>
    <row r="655" spans="5:5" ht="17.100000000000001" customHeight="1">
      <c r="E655" s="85"/>
    </row>
    <row r="656" spans="5:5" ht="17.100000000000001" customHeight="1">
      <c r="E656" s="85"/>
    </row>
    <row r="657" spans="5:5" ht="17.100000000000001" customHeight="1">
      <c r="E657" s="85"/>
    </row>
    <row r="658" spans="5:5" ht="17.100000000000001" customHeight="1">
      <c r="E658" s="85"/>
    </row>
    <row r="659" spans="5:5" ht="17.100000000000001" customHeight="1">
      <c r="E659" s="85"/>
    </row>
    <row r="660" spans="5:5" ht="17.100000000000001" customHeight="1">
      <c r="E660" s="85"/>
    </row>
    <row r="661" spans="5:5" ht="17.100000000000001" customHeight="1">
      <c r="E661" s="85"/>
    </row>
    <row r="662" spans="5:5" ht="17.100000000000001" customHeight="1">
      <c r="E662" s="85"/>
    </row>
    <row r="663" spans="5:5" ht="17.100000000000001" customHeight="1">
      <c r="E663" s="85"/>
    </row>
    <row r="664" spans="5:5" ht="17.100000000000001" customHeight="1">
      <c r="E664" s="85"/>
    </row>
    <row r="665" spans="5:5" ht="17.100000000000001" customHeight="1">
      <c r="E665" s="85"/>
    </row>
    <row r="666" spans="5:5" ht="17.100000000000001" customHeight="1">
      <c r="E666" s="85"/>
    </row>
    <row r="667" spans="5:5" ht="17.100000000000001" customHeight="1">
      <c r="E667" s="85"/>
    </row>
    <row r="668" spans="5:5" ht="17.100000000000001" customHeight="1">
      <c r="E668" s="85"/>
    </row>
    <row r="669" spans="5:5" ht="17.100000000000001" customHeight="1">
      <c r="E669" s="85"/>
    </row>
    <row r="670" spans="5:5" ht="17.100000000000001" customHeight="1">
      <c r="E670" s="85"/>
    </row>
    <row r="671" spans="5:5" ht="17.100000000000001" customHeight="1">
      <c r="E671" s="85"/>
    </row>
    <row r="672" spans="5:5" ht="17.100000000000001" customHeight="1">
      <c r="E672" s="85"/>
    </row>
    <row r="673" spans="5:5" ht="17.100000000000001" customHeight="1">
      <c r="E673" s="85"/>
    </row>
    <row r="674" spans="5:5" ht="17.100000000000001" customHeight="1">
      <c r="E674" s="85"/>
    </row>
    <row r="675" spans="5:5" ht="17.100000000000001" customHeight="1">
      <c r="E675" s="85"/>
    </row>
    <row r="676" spans="5:5" ht="17.100000000000001" customHeight="1">
      <c r="E676" s="85"/>
    </row>
    <row r="677" spans="5:5" ht="17.100000000000001" customHeight="1">
      <c r="E677" s="85"/>
    </row>
    <row r="678" spans="5:5" ht="17.100000000000001" customHeight="1">
      <c r="E678" s="85"/>
    </row>
    <row r="679" spans="5:5" ht="17.100000000000001" customHeight="1">
      <c r="E679" s="85"/>
    </row>
    <row r="680" spans="5:5" ht="17.100000000000001" customHeight="1">
      <c r="E680" s="85"/>
    </row>
    <row r="681" spans="5:5" ht="17.100000000000001" customHeight="1">
      <c r="E681" s="85"/>
    </row>
    <row r="682" spans="5:5" ht="17.100000000000001" customHeight="1">
      <c r="E682" s="85"/>
    </row>
    <row r="683" spans="5:5" ht="17.100000000000001" customHeight="1">
      <c r="E683" s="85"/>
    </row>
    <row r="684" spans="5:5" ht="17.100000000000001" customHeight="1">
      <c r="E684" s="85"/>
    </row>
    <row r="685" spans="5:5" ht="17.100000000000001" customHeight="1">
      <c r="E685" s="85"/>
    </row>
    <row r="686" spans="5:5" ht="17.100000000000001" customHeight="1">
      <c r="E686" s="85"/>
    </row>
    <row r="687" spans="5:5" ht="17.100000000000001" customHeight="1">
      <c r="E687" s="85"/>
    </row>
    <row r="688" spans="5:5" ht="17.100000000000001" customHeight="1">
      <c r="E688" s="85"/>
    </row>
    <row r="689" spans="5:5" ht="17.100000000000001" customHeight="1">
      <c r="E689" s="85"/>
    </row>
    <row r="690" spans="5:5" ht="17.100000000000001" customHeight="1">
      <c r="E690" s="85"/>
    </row>
    <row r="691" spans="5:5" ht="17.100000000000001" customHeight="1">
      <c r="E691" s="85"/>
    </row>
    <row r="692" spans="5:5" ht="17.100000000000001" customHeight="1">
      <c r="E692" s="85"/>
    </row>
    <row r="693" spans="5:5" ht="17.100000000000001" customHeight="1">
      <c r="E693" s="85"/>
    </row>
    <row r="694" spans="5:5" ht="17.100000000000001" customHeight="1">
      <c r="E694" s="85"/>
    </row>
    <row r="695" spans="5:5" ht="17.100000000000001" customHeight="1">
      <c r="E695" s="85"/>
    </row>
    <row r="696" spans="5:5" ht="17.100000000000001" customHeight="1">
      <c r="E696" s="85"/>
    </row>
    <row r="697" spans="5:5" ht="17.100000000000001" customHeight="1">
      <c r="E697" s="85"/>
    </row>
    <row r="698" spans="5:5" ht="17.100000000000001" customHeight="1">
      <c r="E698" s="85"/>
    </row>
    <row r="699" spans="5:5" ht="17.100000000000001" customHeight="1">
      <c r="E699" s="85"/>
    </row>
    <row r="700" spans="5:5" ht="17.100000000000001" customHeight="1">
      <c r="E700" s="85"/>
    </row>
    <row r="701" spans="5:5" ht="17.100000000000001" customHeight="1">
      <c r="E701" s="85"/>
    </row>
    <row r="702" spans="5:5" ht="17.100000000000001" customHeight="1">
      <c r="E702" s="85"/>
    </row>
    <row r="703" spans="5:5" ht="17.100000000000001" customHeight="1">
      <c r="E703" s="85"/>
    </row>
    <row r="704" spans="5:5" ht="17.100000000000001" customHeight="1">
      <c r="E704" s="85"/>
    </row>
    <row r="705" spans="5:5" ht="17.100000000000001" customHeight="1">
      <c r="E705" s="85"/>
    </row>
    <row r="706" spans="5:5" ht="17.100000000000001" customHeight="1">
      <c r="E706" s="85"/>
    </row>
    <row r="707" spans="5:5" ht="17.100000000000001" customHeight="1">
      <c r="E707" s="85"/>
    </row>
    <row r="708" spans="5:5" ht="17.100000000000001" customHeight="1">
      <c r="E708" s="85"/>
    </row>
    <row r="709" spans="5:5" ht="17.100000000000001" customHeight="1">
      <c r="E709" s="85"/>
    </row>
    <row r="710" spans="5:5" ht="17.100000000000001" customHeight="1">
      <c r="E710" s="85"/>
    </row>
    <row r="711" spans="5:5" ht="17.100000000000001" customHeight="1">
      <c r="E711" s="85"/>
    </row>
    <row r="712" spans="5:5" ht="17.100000000000001" customHeight="1">
      <c r="E712" s="85"/>
    </row>
    <row r="713" spans="5:5" ht="17.100000000000001" customHeight="1">
      <c r="E713" s="85"/>
    </row>
    <row r="714" spans="5:5" ht="17.100000000000001" customHeight="1">
      <c r="E714" s="85"/>
    </row>
    <row r="715" spans="5:5" ht="17.100000000000001" customHeight="1">
      <c r="E715" s="85"/>
    </row>
    <row r="716" spans="5:5" ht="17.100000000000001" customHeight="1">
      <c r="E716" s="85"/>
    </row>
    <row r="717" spans="5:5" ht="17.100000000000001" customHeight="1">
      <c r="E717" s="85"/>
    </row>
    <row r="718" spans="5:5" ht="17.100000000000001" customHeight="1">
      <c r="E718" s="85"/>
    </row>
    <row r="719" spans="5:5" ht="17.100000000000001" customHeight="1">
      <c r="E719" s="85"/>
    </row>
    <row r="720" spans="5:5" ht="17.100000000000001" customHeight="1">
      <c r="E720" s="85"/>
    </row>
    <row r="721" spans="5:5" ht="17.100000000000001" customHeight="1">
      <c r="E721" s="85"/>
    </row>
    <row r="722" spans="5:5" ht="17.100000000000001" customHeight="1">
      <c r="E722" s="85"/>
    </row>
    <row r="723" spans="5:5" ht="17.100000000000001" customHeight="1">
      <c r="E723" s="85"/>
    </row>
    <row r="724" spans="5:5" ht="17.100000000000001" customHeight="1">
      <c r="E724" s="85"/>
    </row>
    <row r="725" spans="5:5" ht="17.100000000000001" customHeight="1">
      <c r="E725" s="85"/>
    </row>
    <row r="726" spans="5:5" ht="17.100000000000001" customHeight="1">
      <c r="E726" s="85"/>
    </row>
    <row r="727" spans="5:5" ht="17.100000000000001" customHeight="1">
      <c r="E727" s="85"/>
    </row>
    <row r="728" spans="5:5" ht="17.100000000000001" customHeight="1">
      <c r="E728" s="85"/>
    </row>
    <row r="729" spans="5:5" ht="17.100000000000001" customHeight="1">
      <c r="E729" s="85"/>
    </row>
    <row r="730" spans="5:5" ht="17.100000000000001" customHeight="1">
      <c r="E730" s="85"/>
    </row>
    <row r="731" spans="5:5" ht="17.100000000000001" customHeight="1">
      <c r="E731" s="85"/>
    </row>
    <row r="732" spans="5:5" ht="17.100000000000001" customHeight="1">
      <c r="E732" s="85"/>
    </row>
    <row r="733" spans="5:5" ht="17.100000000000001" customHeight="1">
      <c r="E733" s="85"/>
    </row>
    <row r="734" spans="5:5" ht="17.100000000000001" customHeight="1">
      <c r="E734" s="85"/>
    </row>
    <row r="735" spans="5:5" ht="17.100000000000001" customHeight="1">
      <c r="E735" s="85"/>
    </row>
    <row r="736" spans="5:5" ht="17.100000000000001" customHeight="1">
      <c r="E736" s="85"/>
    </row>
    <row r="737" spans="5:5" ht="17.100000000000001" customHeight="1">
      <c r="E737" s="85"/>
    </row>
    <row r="738" spans="5:5" ht="17.100000000000001" customHeight="1">
      <c r="E738" s="85"/>
    </row>
    <row r="739" spans="5:5" ht="17.100000000000001" customHeight="1">
      <c r="E739" s="85"/>
    </row>
    <row r="740" spans="5:5" ht="17.100000000000001" customHeight="1">
      <c r="E740" s="85"/>
    </row>
    <row r="741" spans="5:5" ht="17.100000000000001" customHeight="1">
      <c r="E741" s="85"/>
    </row>
    <row r="742" spans="5:5" ht="17.100000000000001" customHeight="1">
      <c r="E742" s="85"/>
    </row>
    <row r="743" spans="5:5" ht="17.100000000000001" customHeight="1">
      <c r="E743" s="85"/>
    </row>
    <row r="744" spans="5:5" ht="17.100000000000001" customHeight="1">
      <c r="E744" s="85"/>
    </row>
    <row r="745" spans="5:5" ht="17.100000000000001" customHeight="1">
      <c r="E745" s="85"/>
    </row>
    <row r="746" spans="5:5" ht="17.100000000000001" customHeight="1">
      <c r="E746" s="85"/>
    </row>
    <row r="747" spans="5:5" ht="17.100000000000001" customHeight="1">
      <c r="E747" s="85"/>
    </row>
    <row r="748" spans="5:5" ht="17.100000000000001" customHeight="1">
      <c r="E748" s="85"/>
    </row>
    <row r="749" spans="5:5" ht="17.100000000000001" customHeight="1">
      <c r="E749" s="85"/>
    </row>
    <row r="750" spans="5:5" ht="17.100000000000001" customHeight="1">
      <c r="E750" s="85"/>
    </row>
    <row r="751" spans="5:5" ht="17.100000000000001" customHeight="1">
      <c r="E751" s="85"/>
    </row>
    <row r="752" spans="5:5" ht="17.100000000000001" customHeight="1">
      <c r="E752" s="85"/>
    </row>
    <row r="753" spans="5:5" ht="17.100000000000001" customHeight="1">
      <c r="E753" s="85"/>
    </row>
    <row r="754" spans="5:5" ht="17.100000000000001" customHeight="1">
      <c r="E754" s="85"/>
    </row>
    <row r="755" spans="5:5" ht="17.100000000000001" customHeight="1">
      <c r="E755" s="85"/>
    </row>
    <row r="756" spans="5:5" ht="17.100000000000001" customHeight="1">
      <c r="E756" s="85"/>
    </row>
    <row r="757" spans="5:5" ht="17.100000000000001" customHeight="1">
      <c r="E757" s="85"/>
    </row>
    <row r="758" spans="5:5" ht="17.100000000000001" customHeight="1">
      <c r="E758" s="85"/>
    </row>
    <row r="759" spans="5:5" ht="17.100000000000001" customHeight="1">
      <c r="E759" s="85"/>
    </row>
    <row r="760" spans="5:5" ht="17.100000000000001" customHeight="1">
      <c r="E760" s="85"/>
    </row>
    <row r="761" spans="5:5" ht="17.100000000000001" customHeight="1">
      <c r="E761" s="85"/>
    </row>
    <row r="762" spans="5:5" ht="17.100000000000001" customHeight="1">
      <c r="E762" s="85"/>
    </row>
    <row r="763" spans="5:5" ht="17.100000000000001" customHeight="1">
      <c r="E763" s="85"/>
    </row>
    <row r="764" spans="5:5" ht="17.100000000000001" customHeight="1">
      <c r="E764" s="85"/>
    </row>
    <row r="765" spans="5:5" ht="17.100000000000001" customHeight="1">
      <c r="E765" s="85"/>
    </row>
    <row r="766" spans="5:5" ht="17.100000000000001" customHeight="1">
      <c r="E766" s="85"/>
    </row>
    <row r="767" spans="5:5" ht="17.100000000000001" customHeight="1">
      <c r="E767" s="85"/>
    </row>
    <row r="768" spans="5:5" ht="17.100000000000001" customHeight="1">
      <c r="E768" s="85"/>
    </row>
    <row r="769" spans="5:5" ht="17.100000000000001" customHeight="1">
      <c r="E769" s="85"/>
    </row>
    <row r="770" spans="5:5" ht="17.100000000000001" customHeight="1">
      <c r="E770" s="85"/>
    </row>
    <row r="771" spans="5:5" ht="17.100000000000001" customHeight="1">
      <c r="E771" s="85"/>
    </row>
    <row r="772" spans="5:5" ht="17.100000000000001" customHeight="1">
      <c r="E772" s="85"/>
    </row>
    <row r="773" spans="5:5" ht="17.100000000000001" customHeight="1">
      <c r="E773" s="85"/>
    </row>
    <row r="774" spans="5:5" ht="17.100000000000001" customHeight="1">
      <c r="E774" s="85"/>
    </row>
    <row r="775" spans="5:5" ht="17.100000000000001" customHeight="1">
      <c r="E775" s="85"/>
    </row>
    <row r="776" spans="5:5" ht="17.100000000000001" customHeight="1">
      <c r="E776" s="85"/>
    </row>
    <row r="777" spans="5:5" ht="17.100000000000001" customHeight="1">
      <c r="E777" s="85"/>
    </row>
    <row r="778" spans="5:5" ht="17.100000000000001" customHeight="1">
      <c r="E778" s="85"/>
    </row>
    <row r="779" spans="5:5" ht="17.100000000000001" customHeight="1">
      <c r="E779" s="85"/>
    </row>
    <row r="780" spans="5:5" ht="17.100000000000001" customHeight="1">
      <c r="E780" s="85"/>
    </row>
    <row r="781" spans="5:5" ht="17.100000000000001" customHeight="1">
      <c r="E781" s="85"/>
    </row>
    <row r="782" spans="5:5" ht="17.100000000000001" customHeight="1">
      <c r="E782" s="85"/>
    </row>
    <row r="783" spans="5:5" ht="17.100000000000001" customHeight="1">
      <c r="E783" s="85"/>
    </row>
    <row r="784" spans="5:5" ht="17.100000000000001" customHeight="1">
      <c r="E784" s="85"/>
    </row>
    <row r="785" spans="5:5" ht="17.100000000000001" customHeight="1">
      <c r="E785" s="85"/>
    </row>
    <row r="786" spans="5:5" ht="17.100000000000001" customHeight="1">
      <c r="E786" s="85"/>
    </row>
    <row r="787" spans="5:5" ht="17.100000000000001" customHeight="1">
      <c r="E787" s="85"/>
    </row>
    <row r="788" spans="5:5" ht="17.100000000000001" customHeight="1">
      <c r="E788" s="85"/>
    </row>
    <row r="789" spans="5:5" ht="17.100000000000001" customHeight="1">
      <c r="E789" s="85"/>
    </row>
    <row r="790" spans="5:5" ht="17.100000000000001" customHeight="1">
      <c r="E790" s="85"/>
    </row>
    <row r="791" spans="5:5" ht="17.100000000000001" customHeight="1">
      <c r="E791" s="85"/>
    </row>
    <row r="792" spans="5:5" ht="17.100000000000001" customHeight="1">
      <c r="E792" s="85"/>
    </row>
    <row r="793" spans="5:5" ht="17.100000000000001" customHeight="1">
      <c r="E793" s="85"/>
    </row>
    <row r="794" spans="5:5" ht="17.100000000000001" customHeight="1">
      <c r="E794" s="85"/>
    </row>
    <row r="795" spans="5:5" ht="17.100000000000001" customHeight="1">
      <c r="E795" s="85"/>
    </row>
    <row r="796" spans="5:5" ht="17.100000000000001" customHeight="1">
      <c r="E796" s="85"/>
    </row>
    <row r="797" spans="5:5" ht="17.100000000000001" customHeight="1">
      <c r="E797" s="85"/>
    </row>
    <row r="798" spans="5:5" ht="17.100000000000001" customHeight="1">
      <c r="E798" s="85"/>
    </row>
    <row r="799" spans="5:5" ht="17.100000000000001" customHeight="1">
      <c r="E799" s="85"/>
    </row>
    <row r="800" spans="5:5" ht="17.100000000000001" customHeight="1">
      <c r="E800" s="85"/>
    </row>
    <row r="801" spans="5:5" ht="17.100000000000001" customHeight="1">
      <c r="E801" s="85"/>
    </row>
    <row r="802" spans="5:5" ht="17.100000000000001" customHeight="1">
      <c r="E802" s="85"/>
    </row>
    <row r="803" spans="5:5" ht="17.100000000000001" customHeight="1">
      <c r="E803" s="85"/>
    </row>
    <row r="804" spans="5:5" ht="17.100000000000001" customHeight="1">
      <c r="E804" s="85"/>
    </row>
    <row r="805" spans="5:5" ht="17.100000000000001" customHeight="1">
      <c r="E805" s="85"/>
    </row>
    <row r="806" spans="5:5" ht="17.100000000000001" customHeight="1">
      <c r="E806" s="85"/>
    </row>
    <row r="807" spans="5:5" ht="17.100000000000001" customHeight="1">
      <c r="E807" s="85"/>
    </row>
    <row r="808" spans="5:5" ht="17.100000000000001" customHeight="1">
      <c r="E808" s="85"/>
    </row>
    <row r="809" spans="5:5" ht="17.100000000000001" customHeight="1">
      <c r="E809" s="85"/>
    </row>
    <row r="810" spans="5:5" ht="17.100000000000001" customHeight="1">
      <c r="E810" s="85"/>
    </row>
    <row r="811" spans="5:5" ht="17.100000000000001" customHeight="1">
      <c r="E811" s="85"/>
    </row>
    <row r="812" spans="5:5" ht="17.100000000000001" customHeight="1">
      <c r="E812" s="85"/>
    </row>
    <row r="813" spans="5:5" ht="17.100000000000001" customHeight="1">
      <c r="E813" s="85"/>
    </row>
    <row r="814" spans="5:5" ht="17.100000000000001" customHeight="1">
      <c r="E814" s="85"/>
    </row>
    <row r="815" spans="5:5" ht="17.100000000000001" customHeight="1">
      <c r="E815" s="85"/>
    </row>
    <row r="816" spans="5:5" ht="17.100000000000001" customHeight="1">
      <c r="E816" s="85"/>
    </row>
    <row r="817" spans="5:5" ht="17.100000000000001" customHeight="1">
      <c r="E817" s="85"/>
    </row>
    <row r="818" spans="5:5" ht="17.100000000000001" customHeight="1">
      <c r="E818" s="85"/>
    </row>
    <row r="819" spans="5:5" ht="17.100000000000001" customHeight="1">
      <c r="E819" s="85"/>
    </row>
    <row r="820" spans="5:5" ht="17.100000000000001" customHeight="1">
      <c r="E820" s="85"/>
    </row>
    <row r="821" spans="5:5" ht="17.100000000000001" customHeight="1">
      <c r="E821" s="85"/>
    </row>
    <row r="822" spans="5:5" ht="17.100000000000001" customHeight="1">
      <c r="E822" s="85"/>
    </row>
    <row r="823" spans="5:5" ht="17.100000000000001" customHeight="1">
      <c r="E823" s="85"/>
    </row>
    <row r="824" spans="5:5" ht="17.100000000000001" customHeight="1">
      <c r="E824" s="85"/>
    </row>
    <row r="825" spans="5:5" ht="17.100000000000001" customHeight="1">
      <c r="E825" s="85"/>
    </row>
    <row r="826" spans="5:5" ht="17.100000000000001" customHeight="1">
      <c r="E826" s="85"/>
    </row>
    <row r="827" spans="5:5" ht="17.100000000000001" customHeight="1">
      <c r="E827" s="85"/>
    </row>
    <row r="828" spans="5:5" ht="17.100000000000001" customHeight="1">
      <c r="E828" s="85"/>
    </row>
    <row r="829" spans="5:5" ht="17.100000000000001" customHeight="1">
      <c r="E829" s="85"/>
    </row>
    <row r="830" spans="5:5" ht="17.100000000000001" customHeight="1">
      <c r="E830" s="85"/>
    </row>
    <row r="831" spans="5:5" ht="17.100000000000001" customHeight="1">
      <c r="E831" s="85"/>
    </row>
    <row r="832" spans="5:5" ht="17.100000000000001" customHeight="1">
      <c r="E832" s="85"/>
    </row>
    <row r="833" spans="5:5" ht="17.100000000000001" customHeight="1">
      <c r="E833" s="85"/>
    </row>
    <row r="834" spans="5:5" ht="17.100000000000001" customHeight="1">
      <c r="E834" s="85"/>
    </row>
    <row r="835" spans="5:5" ht="17.100000000000001" customHeight="1">
      <c r="E835" s="85"/>
    </row>
    <row r="836" spans="5:5" ht="17.100000000000001" customHeight="1">
      <c r="E836" s="85"/>
    </row>
    <row r="837" spans="5:5" ht="17.100000000000001" customHeight="1">
      <c r="E837" s="85"/>
    </row>
    <row r="838" spans="5:5" ht="17.100000000000001" customHeight="1">
      <c r="E838" s="85"/>
    </row>
    <row r="839" spans="5:5" ht="17.100000000000001" customHeight="1">
      <c r="E839" s="85"/>
    </row>
    <row r="840" spans="5:5" ht="17.100000000000001" customHeight="1">
      <c r="E840" s="85"/>
    </row>
    <row r="841" spans="5:5" ht="17.100000000000001" customHeight="1">
      <c r="E841" s="85"/>
    </row>
    <row r="842" spans="5:5" ht="17.100000000000001" customHeight="1">
      <c r="E842" s="85"/>
    </row>
    <row r="843" spans="5:5" ht="17.100000000000001" customHeight="1">
      <c r="E843" s="85"/>
    </row>
    <row r="844" spans="5:5" ht="17.100000000000001" customHeight="1">
      <c r="E844" s="85"/>
    </row>
    <row r="845" spans="5:5" ht="17.100000000000001" customHeight="1">
      <c r="E845" s="85"/>
    </row>
    <row r="846" spans="5:5" ht="17.100000000000001" customHeight="1">
      <c r="E846" s="85"/>
    </row>
    <row r="847" spans="5:5" ht="17.100000000000001" customHeight="1">
      <c r="E847" s="85"/>
    </row>
    <row r="848" spans="5:5" ht="17.100000000000001" customHeight="1">
      <c r="E848" s="85"/>
    </row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851"/>
  <sheetViews>
    <sheetView workbookViewId="0">
      <pane ySplit="1" topLeftCell="A2" activePane="bottomLeft" state="frozen"/>
      <selection pane="bottomLeft" activeCell="A15" sqref="A15:L22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21">
      <c r="A1" s="83" t="s">
        <v>1528</v>
      </c>
      <c r="B1" s="83" t="s">
        <v>3</v>
      </c>
      <c r="C1" s="83" t="s">
        <v>10</v>
      </c>
      <c r="D1" s="83" t="s">
        <v>12</v>
      </c>
      <c r="E1" s="83" t="s">
        <v>13</v>
      </c>
      <c r="F1" s="83" t="s">
        <v>4</v>
      </c>
      <c r="G1" s="83" t="s">
        <v>6</v>
      </c>
      <c r="H1" s="83" t="s">
        <v>7</v>
      </c>
      <c r="I1" s="83" t="s">
        <v>5</v>
      </c>
      <c r="J1" s="83" t="s">
        <v>8</v>
      </c>
      <c r="K1" s="83" t="s">
        <v>14</v>
      </c>
      <c r="L1" s="83" t="s">
        <v>15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28" ht="17.100000000000001" customHeight="1">
      <c r="A2" s="227" t="s">
        <v>1528</v>
      </c>
      <c r="B2" s="130">
        <v>1</v>
      </c>
      <c r="C2" s="130" t="s">
        <v>1529</v>
      </c>
      <c r="D2" s="131"/>
      <c r="E2" s="130">
        <v>25</v>
      </c>
      <c r="F2" s="131" t="str">
        <f>+VLOOKUP(E2,Participants!$A$1:$F$1449,2,FALSE)</f>
        <v>Anna Lazzara</v>
      </c>
      <c r="G2" s="131" t="str">
        <f>+VLOOKUP(E2,Participants!$A$1:$F$1449,4,FALSE)</f>
        <v>BFS</v>
      </c>
      <c r="H2" s="131" t="str">
        <f>+VLOOKUP(E2,Participants!$A$1:$F$1449,5,FALSE)</f>
        <v>F</v>
      </c>
      <c r="I2" s="131">
        <f>+VLOOKUP(E2,Participants!$A$1:$F$1449,3,FALSE)</f>
        <v>4</v>
      </c>
      <c r="J2" s="131" t="str">
        <f>+VLOOKUP(E2,Participants!$A$1:$G$1449,7,FALSE)</f>
        <v>DEV2F</v>
      </c>
      <c r="K2" s="132">
        <v>1</v>
      </c>
      <c r="L2" s="132">
        <v>10</v>
      </c>
    </row>
    <row r="3" spans="1:28" ht="17.100000000000001" customHeight="1">
      <c r="A3" s="227" t="s">
        <v>1528</v>
      </c>
      <c r="B3" s="130">
        <v>1</v>
      </c>
      <c r="C3" s="130" t="s">
        <v>1530</v>
      </c>
      <c r="D3" s="131"/>
      <c r="E3" s="130">
        <v>413</v>
      </c>
      <c r="F3" s="131" t="str">
        <f>+VLOOKUP(E3,Participants!$A$1:$F$1449,2,FALSE)</f>
        <v>Mikayla Eckenrode</v>
      </c>
      <c r="G3" s="131" t="str">
        <f>+VLOOKUP(E3,Participants!$A$1:$F$1449,4,FALSE)</f>
        <v>STL</v>
      </c>
      <c r="H3" s="131" t="str">
        <f>+VLOOKUP(E3,Participants!$A$1:$F$1449,5,FALSE)</f>
        <v>F</v>
      </c>
      <c r="I3" s="131">
        <f>+VLOOKUP(E3,Participants!$A$1:$F$1449,3,FALSE)</f>
        <v>4</v>
      </c>
      <c r="J3" s="131" t="str">
        <f>+VLOOKUP(E3,Participants!$A$1:$G$1449,7,FALSE)</f>
        <v>DEV2F</v>
      </c>
      <c r="K3" s="132">
        <v>2</v>
      </c>
      <c r="L3" s="132">
        <v>8</v>
      </c>
    </row>
    <row r="4" spans="1:28" ht="17.100000000000001" customHeight="1">
      <c r="A4" s="227" t="s">
        <v>1528</v>
      </c>
      <c r="B4" s="130">
        <v>1</v>
      </c>
      <c r="C4" s="130" t="s">
        <v>1531</v>
      </c>
      <c r="D4" s="130"/>
      <c r="E4" s="130">
        <v>20</v>
      </c>
      <c r="F4" s="131" t="str">
        <f>+VLOOKUP(E4,Participants!$A$1:$F$1449,2,FALSE)</f>
        <v>Anne Puhalla</v>
      </c>
      <c r="G4" s="131" t="str">
        <f>+VLOOKUP(E4,Participants!$A$1:$F$1449,4,FALSE)</f>
        <v>BFS</v>
      </c>
      <c r="H4" s="131" t="str">
        <f>+VLOOKUP(E4,Participants!$A$1:$F$1449,5,FALSE)</f>
        <v>F</v>
      </c>
      <c r="I4" s="131">
        <f>+VLOOKUP(E4,Participants!$A$1:$F$1449,3,FALSE)</f>
        <v>3</v>
      </c>
      <c r="J4" s="131" t="str">
        <f>+VLOOKUP(E4,Participants!$A$1:$G$1449,7,FALSE)</f>
        <v>DEV2F</v>
      </c>
      <c r="K4" s="132">
        <v>3</v>
      </c>
      <c r="L4" s="132">
        <v>6</v>
      </c>
    </row>
    <row r="5" spans="1:28" ht="17.100000000000001" customHeight="1">
      <c r="A5" s="227" t="s">
        <v>1528</v>
      </c>
      <c r="B5" s="130">
        <v>1</v>
      </c>
      <c r="C5" s="130" t="s">
        <v>1532</v>
      </c>
      <c r="D5" s="131"/>
      <c r="E5" s="130">
        <v>21</v>
      </c>
      <c r="F5" s="131" t="str">
        <f>+VLOOKUP(E5,Participants!$A$1:$F$1449,2,FALSE)</f>
        <v>Caroline Sell</v>
      </c>
      <c r="G5" s="131" t="str">
        <f>+VLOOKUP(E5,Participants!$A$1:$F$1449,4,FALSE)</f>
        <v>BFS</v>
      </c>
      <c r="H5" s="131" t="str">
        <f>+VLOOKUP(E5,Participants!$A$1:$F$1449,5,FALSE)</f>
        <v>F</v>
      </c>
      <c r="I5" s="131">
        <f>+VLOOKUP(E5,Participants!$A$1:$F$1449,3,FALSE)</f>
        <v>3</v>
      </c>
      <c r="J5" s="131" t="str">
        <f>+VLOOKUP(E5,Participants!$A$1:$G$1449,7,FALSE)</f>
        <v>DEV2F</v>
      </c>
      <c r="K5" s="132">
        <v>4</v>
      </c>
      <c r="L5" s="132">
        <v>5</v>
      </c>
    </row>
    <row r="6" spans="1:28" ht="17.100000000000001" customHeight="1">
      <c r="A6" s="227" t="s">
        <v>1528</v>
      </c>
      <c r="B6" s="130">
        <v>1</v>
      </c>
      <c r="C6" s="130" t="s">
        <v>1533</v>
      </c>
      <c r="D6" s="130"/>
      <c r="E6" s="130">
        <v>1025</v>
      </c>
      <c r="F6" s="131" t="str">
        <f>+VLOOKUP(E6,Participants!$A$1:$F$1449,2,FALSE)</f>
        <v>Abigail Papson</v>
      </c>
      <c r="G6" s="131" t="str">
        <f>+VLOOKUP(E6,Participants!$A$1:$F$1449,4,FALSE)</f>
        <v>JFK</v>
      </c>
      <c r="H6" s="131" t="str">
        <f>+VLOOKUP(E6,Participants!$A$1:$F$1449,5,FALSE)</f>
        <v>F</v>
      </c>
      <c r="I6" s="131">
        <f>+VLOOKUP(E6,Participants!$A$1:$F$1449,3,FALSE)</f>
        <v>3</v>
      </c>
      <c r="J6" s="131" t="str">
        <f>+VLOOKUP(E6,Participants!$A$1:$G$1449,7,FALSE)</f>
        <v>DEV2F</v>
      </c>
      <c r="K6" s="132">
        <v>5</v>
      </c>
      <c r="L6" s="132">
        <v>4</v>
      </c>
    </row>
    <row r="7" spans="1:28" ht="17.100000000000001" customHeight="1">
      <c r="A7" s="227" t="s">
        <v>1528</v>
      </c>
      <c r="B7" s="130">
        <v>1</v>
      </c>
      <c r="C7" s="130" t="s">
        <v>1534</v>
      </c>
      <c r="D7" s="130"/>
      <c r="E7" s="130">
        <v>22</v>
      </c>
      <c r="F7" s="131" t="str">
        <f>+VLOOKUP(E7,Participants!$A$1:$F$1449,2,FALSE)</f>
        <v>Lily Narvett</v>
      </c>
      <c r="G7" s="131" t="str">
        <f>+VLOOKUP(E7,Participants!$A$1:$F$1449,4,FALSE)</f>
        <v>BFS</v>
      </c>
      <c r="H7" s="131" t="str">
        <f>+VLOOKUP(E7,Participants!$A$1:$F$1449,5,FALSE)</f>
        <v>F</v>
      </c>
      <c r="I7" s="131">
        <f>+VLOOKUP(E7,Participants!$A$1:$F$1449,3,FALSE)</f>
        <v>3</v>
      </c>
      <c r="J7" s="131" t="str">
        <f>+VLOOKUP(E7,Participants!$A$1:$G$1449,7,FALSE)</f>
        <v>DEV2F</v>
      </c>
      <c r="K7" s="132">
        <v>6</v>
      </c>
      <c r="L7" s="132">
        <v>3</v>
      </c>
    </row>
    <row r="8" spans="1:28" ht="17.100000000000001" customHeight="1">
      <c r="A8" s="227" t="s">
        <v>1528</v>
      </c>
      <c r="B8" s="130">
        <v>1</v>
      </c>
      <c r="C8" s="130" t="s">
        <v>1535</v>
      </c>
      <c r="D8" s="131"/>
      <c r="E8" s="130">
        <v>530</v>
      </c>
      <c r="F8" s="131" t="str">
        <f>+VLOOKUP(E8,Participants!$A$1:$F$1449,2,FALSE)</f>
        <v>Madison Fellin</v>
      </c>
      <c r="G8" s="131" t="str">
        <f>+VLOOKUP(E8,Participants!$A$1:$F$1449,4,FALSE)</f>
        <v>STM</v>
      </c>
      <c r="H8" s="131" t="str">
        <f>+VLOOKUP(E8,Participants!$A$1:$F$1449,5,FALSE)</f>
        <v>F</v>
      </c>
      <c r="I8" s="131">
        <f>+VLOOKUP(E8,Participants!$A$1:$F$1449,3,FALSE)</f>
        <v>3</v>
      </c>
      <c r="J8" s="131" t="str">
        <f>+VLOOKUP(E8,Participants!$A$1:$G$1449,7,FALSE)</f>
        <v>DEV2F</v>
      </c>
      <c r="K8" s="132">
        <v>7</v>
      </c>
      <c r="L8" s="132">
        <v>2</v>
      </c>
    </row>
    <row r="9" spans="1:28" ht="17.100000000000001" customHeight="1">
      <c r="A9" s="227" t="s">
        <v>1528</v>
      </c>
      <c r="B9" s="130">
        <v>1</v>
      </c>
      <c r="C9" s="130" t="s">
        <v>1536</v>
      </c>
      <c r="D9" s="131"/>
      <c r="E9" s="130">
        <v>27</v>
      </c>
      <c r="F9" s="131" t="str">
        <f>+VLOOKUP(E9,Participants!$A$1:$F$1449,2,FALSE)</f>
        <v>Grace Chrobak</v>
      </c>
      <c r="G9" s="131" t="str">
        <f>+VLOOKUP(E9,Participants!$A$1:$F$1449,4,FALSE)</f>
        <v>BFS</v>
      </c>
      <c r="H9" s="131" t="str">
        <f>+VLOOKUP(E9,Participants!$A$1:$F$1449,5,FALSE)</f>
        <v>F</v>
      </c>
      <c r="I9" s="131">
        <f>+VLOOKUP(E9,Participants!$A$1:$F$1449,3,FALSE)</f>
        <v>4</v>
      </c>
      <c r="J9" s="131" t="str">
        <f>+VLOOKUP(E9,Participants!$A$1:$G$1449,7,FALSE)</f>
        <v>DEV2F</v>
      </c>
      <c r="K9" s="132">
        <v>8</v>
      </c>
      <c r="L9" s="132">
        <v>1</v>
      </c>
    </row>
    <row r="10" spans="1:28" ht="17.100000000000001" customHeight="1">
      <c r="A10" s="226" t="s">
        <v>1528</v>
      </c>
      <c r="B10" s="115">
        <v>1</v>
      </c>
      <c r="C10" s="115" t="s">
        <v>1537</v>
      </c>
      <c r="D10" s="116"/>
      <c r="E10" s="115">
        <v>1031</v>
      </c>
      <c r="F10" s="116" t="str">
        <f>+VLOOKUP(E10,Participants!$A$1:$F$1449,2,FALSE)</f>
        <v>Gabby Rieg</v>
      </c>
      <c r="G10" s="116" t="str">
        <f>+VLOOKUP(E10,Participants!$A$1:$F$1449,4,FALSE)</f>
        <v>JFK</v>
      </c>
      <c r="H10" s="116" t="str">
        <f>+VLOOKUP(E10,Participants!$A$1:$F$1449,5,FALSE)</f>
        <v>F</v>
      </c>
      <c r="I10" s="116">
        <f>+VLOOKUP(E10,Participants!$A$1:$F$1449,3,FALSE)</f>
        <v>4</v>
      </c>
      <c r="J10" s="116" t="str">
        <f>+VLOOKUP(E10,Participants!$A$1:$G$1449,7,FALSE)</f>
        <v>DEV2F</v>
      </c>
      <c r="K10" s="116"/>
      <c r="L10" s="116"/>
    </row>
    <row r="11" spans="1:28" ht="17.100000000000001" customHeight="1">
      <c r="A11" s="226" t="s">
        <v>1528</v>
      </c>
      <c r="B11" s="115">
        <v>1</v>
      </c>
      <c r="C11" s="115" t="s">
        <v>1538</v>
      </c>
      <c r="D11" s="116"/>
      <c r="E11" s="115">
        <v>1142</v>
      </c>
      <c r="F11" s="116" t="str">
        <f>+VLOOKUP(E11,Participants!$A$1:$F$1449,2,FALSE)</f>
        <v>Kaelyn Kelley</v>
      </c>
      <c r="G11" s="116" t="str">
        <f>+VLOOKUP(E11,Participants!$A$1:$F$1449,4,FALSE)</f>
        <v>SRT</v>
      </c>
      <c r="H11" s="116" t="str">
        <f>+VLOOKUP(E11,Participants!$A$1:$F$1449,5,FALSE)</f>
        <v>F</v>
      </c>
      <c r="I11" s="116">
        <f>+VLOOKUP(E11,Participants!$A$1:$F$1449,3,FALSE)</f>
        <v>4</v>
      </c>
      <c r="J11" s="116" t="str">
        <f>+VLOOKUP(E11,Participants!$A$1:$G$1449,7,FALSE)</f>
        <v>DEV2F</v>
      </c>
      <c r="K11" s="116"/>
      <c r="L11" s="116"/>
    </row>
    <row r="12" spans="1:28" ht="17.100000000000001" customHeight="1">
      <c r="A12" s="226" t="s">
        <v>1528</v>
      </c>
      <c r="B12" s="115">
        <v>1</v>
      </c>
      <c r="C12" s="115" t="s">
        <v>1539</v>
      </c>
      <c r="D12" s="116"/>
      <c r="E12" s="115">
        <v>801</v>
      </c>
      <c r="F12" s="116" t="str">
        <f>+VLOOKUP(E12,Participants!$A$1:$F$1449,2,FALSE)</f>
        <v>Keely Duzyk</v>
      </c>
      <c r="G12" s="116" t="str">
        <f>+VLOOKUP(E12,Participants!$A$1:$F$1449,4,FALSE)</f>
        <v>GAB</v>
      </c>
      <c r="H12" s="116" t="str">
        <f>+VLOOKUP(E12,Participants!$A$1:$F$1449,5,FALSE)</f>
        <v>F</v>
      </c>
      <c r="I12" s="116">
        <f>+VLOOKUP(E12,Participants!$A$1:$F$1449,3,FALSE)</f>
        <v>3</v>
      </c>
      <c r="J12" s="116" t="str">
        <f>+VLOOKUP(E12,Participants!$A$1:$G$1449,7,FALSE)</f>
        <v>DEV2F</v>
      </c>
      <c r="K12" s="116"/>
      <c r="L12" s="116"/>
    </row>
    <row r="13" spans="1:28" ht="17.100000000000001" customHeight="1">
      <c r="A13" s="226" t="s">
        <v>1528</v>
      </c>
      <c r="B13" s="115">
        <v>1</v>
      </c>
      <c r="C13" s="115" t="s">
        <v>1540</v>
      </c>
      <c r="D13" s="116"/>
      <c r="E13" s="115">
        <v>973</v>
      </c>
      <c r="F13" s="116" t="str">
        <f>+VLOOKUP(E13,Participants!$A$1:$F$1449,2,FALSE)</f>
        <v>Ava Lenigan</v>
      </c>
      <c r="G13" s="116" t="str">
        <f>+VLOOKUP(E13,Participants!$A$1:$F$1449,4,FALSE)</f>
        <v>PHL</v>
      </c>
      <c r="H13" s="116" t="str">
        <f>+VLOOKUP(E13,Participants!$A$1:$F$1449,5,FALSE)</f>
        <v>F</v>
      </c>
      <c r="I13" s="116">
        <f>+VLOOKUP(E13,Participants!$A$1:$F$1449,3,FALSE)</f>
        <v>3</v>
      </c>
      <c r="J13" s="116" t="str">
        <f>+VLOOKUP(E13,Participants!$A$1:$G$1449,7,FALSE)</f>
        <v>DEV2F</v>
      </c>
      <c r="K13" s="116"/>
      <c r="L13" s="116"/>
    </row>
    <row r="14" spans="1:28" ht="17.100000000000001" customHeight="1">
      <c r="A14" s="226" t="s">
        <v>1528</v>
      </c>
      <c r="B14" s="115">
        <v>1</v>
      </c>
      <c r="C14" s="115" t="s">
        <v>1541</v>
      </c>
      <c r="D14" s="116"/>
      <c r="E14" s="115">
        <v>419</v>
      </c>
      <c r="F14" s="116" t="str">
        <f>+VLOOKUP(E14,Participants!$A$1:$F$1449,2,FALSE)</f>
        <v>Piper Davis</v>
      </c>
      <c r="G14" s="116" t="str">
        <f>+VLOOKUP(E14,Participants!$A$1:$F$1449,4,FALSE)</f>
        <v>STL</v>
      </c>
      <c r="H14" s="116" t="str">
        <f>+VLOOKUP(E14,Participants!$A$1:$F$1449,5,FALSE)</f>
        <v>F</v>
      </c>
      <c r="I14" s="116">
        <f>+VLOOKUP(E14,Participants!$A$1:$F$1449,3,FALSE)</f>
        <v>4</v>
      </c>
      <c r="J14" s="116" t="str">
        <f>+VLOOKUP(E14,Participants!$A$1:$G$1449,7,FALSE)</f>
        <v>DEV2F</v>
      </c>
      <c r="K14" s="116"/>
      <c r="L14" s="116"/>
    </row>
    <row r="15" spans="1:28" ht="17.100000000000001" customHeight="1">
      <c r="A15" s="233" t="s">
        <v>1528</v>
      </c>
      <c r="B15" s="174">
        <v>1</v>
      </c>
      <c r="C15" s="174" t="s">
        <v>1542</v>
      </c>
      <c r="D15" s="174"/>
      <c r="E15" s="174">
        <v>425</v>
      </c>
      <c r="F15" s="175" t="str">
        <f>+VLOOKUP(E15,Participants!$A$1:$F$1449,2,FALSE)</f>
        <v>Colton Ginsburg</v>
      </c>
      <c r="G15" s="175" t="str">
        <f>+VLOOKUP(E15,Participants!$A$1:$F$1449,4,FALSE)</f>
        <v>STL</v>
      </c>
      <c r="H15" s="175" t="str">
        <f>+VLOOKUP(E15,Participants!$A$1:$F$1449,5,FALSE)</f>
        <v>M</v>
      </c>
      <c r="I15" s="175">
        <f>+VLOOKUP(E15,Participants!$A$1:$F$1449,3,FALSE)</f>
        <v>3</v>
      </c>
      <c r="J15" s="175" t="str">
        <f>+VLOOKUP(E15,Participants!$A$1:$G$1449,7,FALSE)</f>
        <v>DEV2M</v>
      </c>
      <c r="K15" s="176">
        <v>1</v>
      </c>
      <c r="L15" s="176">
        <v>10</v>
      </c>
    </row>
    <row r="16" spans="1:28" ht="17.100000000000001" customHeight="1">
      <c r="A16" s="233" t="s">
        <v>1528</v>
      </c>
      <c r="B16" s="174">
        <v>1</v>
      </c>
      <c r="C16" s="174" t="s">
        <v>1543</v>
      </c>
      <c r="D16" s="174"/>
      <c r="E16" s="174">
        <v>7</v>
      </c>
      <c r="F16" s="175" t="str">
        <f>+VLOOKUP(E16,Participants!$A$1:$F$1449,2,FALSE)</f>
        <v>Brandon Szuch</v>
      </c>
      <c r="G16" s="175" t="str">
        <f>+VLOOKUP(E16,Participants!$A$1:$F$1449,4,FALSE)</f>
        <v>BFS</v>
      </c>
      <c r="H16" s="175" t="str">
        <f>+VLOOKUP(E16,Participants!$A$1:$F$1449,5,FALSE)</f>
        <v>M</v>
      </c>
      <c r="I16" s="175">
        <f>+VLOOKUP(E16,Participants!$A$1:$F$1449,3,FALSE)</f>
        <v>4</v>
      </c>
      <c r="J16" s="175" t="str">
        <f>+VLOOKUP(E16,Participants!$A$1:$G$1449,7,FALSE)</f>
        <v>DEV2M</v>
      </c>
      <c r="K16" s="176">
        <v>2</v>
      </c>
      <c r="L16" s="176">
        <v>8</v>
      </c>
    </row>
    <row r="17" spans="1:12" ht="17.100000000000001" customHeight="1">
      <c r="A17" s="233" t="s">
        <v>1528</v>
      </c>
      <c r="B17" s="174">
        <v>1</v>
      </c>
      <c r="C17" s="174" t="s">
        <v>1544</v>
      </c>
      <c r="D17" s="174"/>
      <c r="E17" s="174">
        <v>175</v>
      </c>
      <c r="F17" s="175" t="str">
        <f>+VLOOKUP(E17,Participants!$A$1:$F$1449,2,FALSE)</f>
        <v xml:space="preserve">Liam Jones </v>
      </c>
      <c r="G17" s="175" t="str">
        <f>+VLOOKUP(E17,Participants!$A$1:$F$1449,4,FALSE)</f>
        <v>PHA</v>
      </c>
      <c r="H17" s="175" t="str">
        <f>+VLOOKUP(E17,Participants!$A$1:$F$1449,5,FALSE)</f>
        <v>M</v>
      </c>
      <c r="I17" s="175">
        <f>+VLOOKUP(E17,Participants!$A$1:$F$1449,3,FALSE)</f>
        <v>3</v>
      </c>
      <c r="J17" s="175" t="str">
        <f>+VLOOKUP(E17,Participants!$A$1:$G$1449,7,FALSE)</f>
        <v>DEV2M</v>
      </c>
      <c r="K17" s="176">
        <v>3</v>
      </c>
      <c r="L17" s="176">
        <v>6</v>
      </c>
    </row>
    <row r="18" spans="1:12" ht="17.100000000000001" customHeight="1">
      <c r="A18" s="233" t="s">
        <v>1528</v>
      </c>
      <c r="B18" s="174">
        <v>1</v>
      </c>
      <c r="C18" s="174" t="s">
        <v>1545</v>
      </c>
      <c r="D18" s="174"/>
      <c r="E18" s="174">
        <v>349</v>
      </c>
      <c r="F18" s="175" t="str">
        <f>+VLOOKUP(E18,Participants!$A$1:$F$1449,2,FALSE)</f>
        <v>Noah Weiland</v>
      </c>
      <c r="G18" s="175" t="str">
        <f>+VLOOKUP(E18,Participants!$A$1:$F$1449,4,FALSE)</f>
        <v>BCS</v>
      </c>
      <c r="H18" s="175" t="str">
        <f>+VLOOKUP(E18,Participants!$A$1:$F$1449,5,FALSE)</f>
        <v>M</v>
      </c>
      <c r="I18" s="175">
        <f>+VLOOKUP(E18,Participants!$A$1:$F$1449,3,FALSE)</f>
        <v>4</v>
      </c>
      <c r="J18" s="175" t="str">
        <f>+VLOOKUP(E18,Participants!$A$1:$G$1449,7,FALSE)</f>
        <v>DEV2M</v>
      </c>
      <c r="K18" s="176">
        <v>4</v>
      </c>
      <c r="L18" s="176">
        <v>5</v>
      </c>
    </row>
    <row r="19" spans="1:12" ht="17.100000000000001" customHeight="1">
      <c r="A19" s="233" t="s">
        <v>1528</v>
      </c>
      <c r="B19" s="174">
        <v>1</v>
      </c>
      <c r="C19" s="174" t="s">
        <v>1546</v>
      </c>
      <c r="D19" s="174"/>
      <c r="E19" s="174">
        <v>9</v>
      </c>
      <c r="F19" s="175" t="str">
        <f>+VLOOKUP(E19,Participants!$A$1:$F$1449,2,FALSE)</f>
        <v>Erik Lindenfelser</v>
      </c>
      <c r="G19" s="175" t="str">
        <f>+VLOOKUP(E19,Participants!$A$1:$F$1449,4,FALSE)</f>
        <v>BFS</v>
      </c>
      <c r="H19" s="175" t="str">
        <f>+VLOOKUP(E19,Participants!$A$1:$F$1449,5,FALSE)</f>
        <v>M</v>
      </c>
      <c r="I19" s="175">
        <f>+VLOOKUP(E19,Participants!$A$1:$F$1449,3,FALSE)</f>
        <v>4</v>
      </c>
      <c r="J19" s="175" t="str">
        <f>+VLOOKUP(E19,Participants!$A$1:$G$1449,7,FALSE)</f>
        <v>DEV2M</v>
      </c>
      <c r="K19" s="176">
        <v>5</v>
      </c>
      <c r="L19" s="176">
        <v>4</v>
      </c>
    </row>
    <row r="20" spans="1:12" ht="17.100000000000001" customHeight="1">
      <c r="A20" s="233" t="s">
        <v>1528</v>
      </c>
      <c r="B20" s="174">
        <v>1</v>
      </c>
      <c r="C20" s="174" t="s">
        <v>1547</v>
      </c>
      <c r="D20" s="174"/>
      <c r="E20" s="174">
        <v>554</v>
      </c>
      <c r="F20" s="175" t="str">
        <f>+VLOOKUP(E20,Participants!$A$1:$F$1449,2,FALSE)</f>
        <v>Joshua Kuczma</v>
      </c>
      <c r="G20" s="175" t="str">
        <f>+VLOOKUP(E20,Participants!$A$1:$F$1449,4,FALSE)</f>
        <v>STM</v>
      </c>
      <c r="H20" s="175" t="str">
        <f>+VLOOKUP(E20,Participants!$A$1:$F$1449,5,FALSE)</f>
        <v>M</v>
      </c>
      <c r="I20" s="175">
        <f>+VLOOKUP(E20,Participants!$A$1:$F$1449,3,FALSE)</f>
        <v>4</v>
      </c>
      <c r="J20" s="175" t="str">
        <f>+VLOOKUP(E20,Participants!$A$1:$G$1449,7,FALSE)</f>
        <v>DEV2M</v>
      </c>
      <c r="K20" s="176">
        <v>6</v>
      </c>
      <c r="L20" s="176">
        <v>3</v>
      </c>
    </row>
    <row r="21" spans="1:12" ht="17.100000000000001" customHeight="1">
      <c r="A21" s="233" t="s">
        <v>1528</v>
      </c>
      <c r="B21" s="174">
        <v>1</v>
      </c>
      <c r="C21" s="174" t="s">
        <v>1548</v>
      </c>
      <c r="D21" s="174"/>
      <c r="E21" s="174">
        <v>437</v>
      </c>
      <c r="F21" s="175" t="str">
        <f>+VLOOKUP(E21,Participants!$A$1:$F$1449,2,FALSE)</f>
        <v>Liam Wilson</v>
      </c>
      <c r="G21" s="175" t="str">
        <f>+VLOOKUP(E21,Participants!$A$1:$F$1449,4,FALSE)</f>
        <v>STL</v>
      </c>
      <c r="H21" s="175" t="str">
        <f>+VLOOKUP(E21,Participants!$A$1:$F$1449,5,FALSE)</f>
        <v>M</v>
      </c>
      <c r="I21" s="175">
        <f>+VLOOKUP(E21,Participants!$A$1:$F$1449,3,FALSE)</f>
        <v>4</v>
      </c>
      <c r="J21" s="175" t="str">
        <f>+VLOOKUP(E21,Participants!$A$1:$G$1449,7,FALSE)</f>
        <v>DEV2M</v>
      </c>
      <c r="K21" s="176">
        <v>7</v>
      </c>
      <c r="L21" s="176">
        <v>2</v>
      </c>
    </row>
    <row r="22" spans="1:12" ht="17.100000000000001" customHeight="1">
      <c r="A22" s="233" t="s">
        <v>1528</v>
      </c>
      <c r="B22" s="174">
        <v>1</v>
      </c>
      <c r="C22" s="174" t="s">
        <v>1549</v>
      </c>
      <c r="D22" s="174"/>
      <c r="E22" s="174">
        <v>446</v>
      </c>
      <c r="F22" s="175" t="str">
        <f>+VLOOKUP(E22,Participants!$A$1:$F$1449,2,FALSE)</f>
        <v>Ryan Connolly</v>
      </c>
      <c r="G22" s="175" t="str">
        <f>+VLOOKUP(E22,Participants!$A$1:$F$1449,4,FALSE)</f>
        <v>STL</v>
      </c>
      <c r="H22" s="175" t="str">
        <f>+VLOOKUP(E22,Participants!$A$1:$F$1449,5,FALSE)</f>
        <v>M</v>
      </c>
      <c r="I22" s="175">
        <f>+VLOOKUP(E22,Participants!$A$1:$F$1449,3,FALSE)</f>
        <v>4</v>
      </c>
      <c r="J22" s="175" t="str">
        <f>+VLOOKUP(E22,Participants!$A$1:$G$1449,7,FALSE)</f>
        <v>DEV2M</v>
      </c>
      <c r="K22" s="176">
        <v>8</v>
      </c>
      <c r="L22" s="176">
        <v>1</v>
      </c>
    </row>
    <row r="23" spans="1:12" ht="17.100000000000001" customHeight="1">
      <c r="A23" s="234" t="s">
        <v>1528</v>
      </c>
      <c r="B23" s="165">
        <v>1</v>
      </c>
      <c r="C23" s="165" t="s">
        <v>1550</v>
      </c>
      <c r="D23" s="165"/>
      <c r="E23" s="165">
        <v>559</v>
      </c>
      <c r="F23" s="166" t="str">
        <f>+VLOOKUP(E23,Participants!$A$1:$F$1449,2,FALSE)</f>
        <v>Paul Farnan</v>
      </c>
      <c r="G23" s="166" t="str">
        <f>+VLOOKUP(E23,Participants!$A$1:$F$1449,4,FALSE)</f>
        <v>STM</v>
      </c>
      <c r="H23" s="166" t="str">
        <f>+VLOOKUP(E23,Participants!$A$1:$F$1449,5,FALSE)</f>
        <v>M</v>
      </c>
      <c r="I23" s="166">
        <f>+VLOOKUP(E23,Participants!$A$1:$F$1449,3,FALSE)</f>
        <v>4</v>
      </c>
      <c r="J23" s="166" t="str">
        <f>+VLOOKUP(E23,Participants!$A$1:$G$1449,7,FALSE)</f>
        <v>DEV2M</v>
      </c>
      <c r="K23" s="166"/>
      <c r="L23" s="166"/>
    </row>
    <row r="24" spans="1:12" ht="17.100000000000001" customHeight="1">
      <c r="A24" s="234" t="s">
        <v>1528</v>
      </c>
      <c r="B24" s="165">
        <v>1</v>
      </c>
      <c r="C24" s="165" t="s">
        <v>1551</v>
      </c>
      <c r="D24" s="165"/>
      <c r="E24" s="165">
        <v>1043</v>
      </c>
      <c r="F24" s="166" t="str">
        <f>+VLOOKUP(E24,Participants!$A$1:$F$1449,2,FALSE)</f>
        <v>Elliot Bodart</v>
      </c>
      <c r="G24" s="166" t="str">
        <f>+VLOOKUP(E24,Participants!$A$1:$F$1449,4,FALSE)</f>
        <v>JFK</v>
      </c>
      <c r="H24" s="166" t="str">
        <f>+VLOOKUP(E24,Participants!$A$1:$F$1449,5,FALSE)</f>
        <v>M</v>
      </c>
      <c r="I24" s="166">
        <f>+VLOOKUP(E24,Participants!$A$1:$F$1449,3,FALSE)</f>
        <v>4</v>
      </c>
      <c r="J24" s="166" t="str">
        <f>+VLOOKUP(E24,Participants!$A$1:$G$1449,7,FALSE)</f>
        <v>DEV2M</v>
      </c>
      <c r="K24" s="166"/>
      <c r="L24" s="166"/>
    </row>
    <row r="25" spans="1:12" ht="17.100000000000001" customHeight="1">
      <c r="A25" s="234" t="s">
        <v>1528</v>
      </c>
      <c r="B25" s="165">
        <v>1</v>
      </c>
      <c r="C25" s="165" t="s">
        <v>1552</v>
      </c>
      <c r="D25" s="165"/>
      <c r="E25" s="165">
        <v>1104</v>
      </c>
      <c r="F25" s="166" t="str">
        <f>+VLOOKUP(E25,Participants!$A$1:$F$1449,2,FALSE)</f>
        <v>Zach Schellhaas</v>
      </c>
      <c r="G25" s="166" t="str">
        <f>+VLOOKUP(E25,Participants!$A$1:$F$1449,4,FALSE)</f>
        <v>AAC</v>
      </c>
      <c r="H25" s="166" t="str">
        <f>+VLOOKUP(E25,Participants!$A$1:$F$1449,5,FALSE)</f>
        <v>M</v>
      </c>
      <c r="I25" s="166">
        <f>+VLOOKUP(E25,Participants!$A$1:$F$1449,3,FALSE)</f>
        <v>4</v>
      </c>
      <c r="J25" s="166" t="str">
        <f>+VLOOKUP(E25,Participants!$A$1:$G$1449,7,FALSE)</f>
        <v>DEV2M</v>
      </c>
      <c r="K25" s="166"/>
      <c r="L25" s="166"/>
    </row>
    <row r="26" spans="1:12" ht="17.100000000000001" customHeight="1">
      <c r="A26" s="234" t="s">
        <v>1528</v>
      </c>
      <c r="B26" s="165">
        <v>2</v>
      </c>
      <c r="C26" s="165" t="s">
        <v>1553</v>
      </c>
      <c r="D26" s="165"/>
      <c r="E26" s="165">
        <v>212</v>
      </c>
      <c r="F26" s="166" t="str">
        <f>+VLOOKUP(E26,Participants!$A$1:$F$1449,2,FALSE)</f>
        <v>Nate Tunno</v>
      </c>
      <c r="G26" s="166" t="str">
        <f>+VLOOKUP(E26,Participants!$A$1:$F$1449,4,FALSE)</f>
        <v>CDT</v>
      </c>
      <c r="H26" s="166" t="str">
        <f>+VLOOKUP(E26,Participants!$A$1:$F$1449,5,FALSE)</f>
        <v>M</v>
      </c>
      <c r="I26" s="166">
        <f>+VLOOKUP(E26,Participants!$A$1:$F$1449,3,FALSE)</f>
        <v>4</v>
      </c>
      <c r="J26" s="166" t="str">
        <f>+VLOOKUP(E26,Participants!$A$1:$G$1449,7,FALSE)</f>
        <v>DEV2M</v>
      </c>
      <c r="K26" s="166"/>
      <c r="L26" s="166"/>
    </row>
    <row r="27" spans="1:12" ht="17.100000000000001" customHeight="1">
      <c r="A27" s="234" t="s">
        <v>1528</v>
      </c>
      <c r="B27" s="165">
        <v>2</v>
      </c>
      <c r="C27" s="165" t="s">
        <v>1554</v>
      </c>
      <c r="D27" s="165"/>
      <c r="E27" s="165">
        <v>346</v>
      </c>
      <c r="F27" s="166" t="str">
        <f>+VLOOKUP(E27,Participants!$A$1:$F$1449,2,FALSE)</f>
        <v>Drew Weifenbaugh</v>
      </c>
      <c r="G27" s="166" t="str">
        <f>+VLOOKUP(E27,Participants!$A$1:$F$1449,4,FALSE)</f>
        <v>BCS</v>
      </c>
      <c r="H27" s="166" t="str">
        <f>+VLOOKUP(E27,Participants!$A$1:$F$1449,5,FALSE)</f>
        <v>M</v>
      </c>
      <c r="I27" s="166">
        <f>+VLOOKUP(E27,Participants!$A$1:$F$1449,3,FALSE)</f>
        <v>3</v>
      </c>
      <c r="J27" s="166" t="str">
        <f>+VLOOKUP(E27,Participants!$A$1:$G$1449,7,FALSE)</f>
        <v>DEV2M</v>
      </c>
      <c r="K27" s="166"/>
      <c r="L27" s="166"/>
    </row>
    <row r="28" spans="1:12" ht="17.100000000000001" customHeight="1">
      <c r="A28" s="234" t="s">
        <v>1528</v>
      </c>
      <c r="B28" s="165">
        <v>2</v>
      </c>
      <c r="C28" s="165" t="s">
        <v>1555</v>
      </c>
      <c r="D28" s="165"/>
      <c r="E28" s="165">
        <v>994</v>
      </c>
      <c r="F28" s="166" t="str">
        <f>+VLOOKUP(E28,Participants!$A$1:$F$1449,2,FALSE)</f>
        <v>Logan Leonard</v>
      </c>
      <c r="G28" s="166" t="str">
        <f>+VLOOKUP(E28,Participants!$A$1:$F$1449,4,FALSE)</f>
        <v>PHL</v>
      </c>
      <c r="H28" s="166" t="str">
        <f>+VLOOKUP(E28,Participants!$A$1:$F$1449,5,FALSE)</f>
        <v>M</v>
      </c>
      <c r="I28" s="166">
        <f>+VLOOKUP(E28,Participants!$A$1:$F$1449,3,FALSE)</f>
        <v>4</v>
      </c>
      <c r="J28" s="166" t="str">
        <f>+VLOOKUP(E28,Participants!$A$1:$G$1449,7,FALSE)</f>
        <v>DEV2M</v>
      </c>
      <c r="K28" s="166"/>
      <c r="L28" s="166"/>
    </row>
    <row r="29" spans="1:12" ht="17.100000000000001" customHeight="1">
      <c r="A29" s="234" t="s">
        <v>1528</v>
      </c>
      <c r="B29" s="165">
        <v>2</v>
      </c>
      <c r="C29" s="165" t="s">
        <v>1556</v>
      </c>
      <c r="D29" s="165"/>
      <c r="E29" s="165">
        <v>211</v>
      </c>
      <c r="F29" s="166" t="str">
        <f>+VLOOKUP(E29,Participants!$A$1:$F$1449,2,FALSE)</f>
        <v>Leo Ivory</v>
      </c>
      <c r="G29" s="166" t="str">
        <f>+VLOOKUP(E29,Participants!$A$1:$F$1449,4,FALSE)</f>
        <v>CDT</v>
      </c>
      <c r="H29" s="166" t="str">
        <f>+VLOOKUP(E29,Participants!$A$1:$F$1449,5,FALSE)</f>
        <v>M</v>
      </c>
      <c r="I29" s="166">
        <f>+VLOOKUP(E29,Participants!$A$1:$F$1449,3,FALSE)</f>
        <v>3</v>
      </c>
      <c r="J29" s="166" t="str">
        <f>+VLOOKUP(E29,Participants!$A$1:$G$1449,7,FALSE)</f>
        <v>DEV2M</v>
      </c>
      <c r="K29" s="166"/>
      <c r="L29" s="166"/>
    </row>
    <row r="30" spans="1:12" ht="17.100000000000001" customHeight="1">
      <c r="A30" s="234" t="s">
        <v>1528</v>
      </c>
      <c r="B30" s="165">
        <v>2</v>
      </c>
      <c r="C30" s="165" t="s">
        <v>1557</v>
      </c>
      <c r="D30" s="165"/>
      <c r="E30" s="165">
        <v>215</v>
      </c>
      <c r="F30" s="166" t="str">
        <f>+VLOOKUP(E30,Participants!$A$1:$F$1449,2,FALSE)</f>
        <v>Ryan McCarthy</v>
      </c>
      <c r="G30" s="166" t="str">
        <f>+VLOOKUP(E30,Participants!$A$1:$F$1449,4,FALSE)</f>
        <v>CDT</v>
      </c>
      <c r="H30" s="166" t="str">
        <f>+VLOOKUP(E30,Participants!$A$1:$F$1449,5,FALSE)</f>
        <v>M</v>
      </c>
      <c r="I30" s="166">
        <f>+VLOOKUP(E30,Participants!$A$1:$F$1449,3,FALSE)</f>
        <v>4</v>
      </c>
      <c r="J30" s="166" t="str">
        <f>+VLOOKUP(E30,Participants!$A$1:$G$1449,7,FALSE)</f>
        <v>DEV2M</v>
      </c>
      <c r="K30" s="166"/>
      <c r="L30" s="166"/>
    </row>
    <row r="31" spans="1:12" ht="15.75" customHeight="1">
      <c r="E31" s="85"/>
    </row>
    <row r="32" spans="1:12" ht="15.75" customHeight="1">
      <c r="E32" s="85"/>
    </row>
    <row r="33" spans="1:28" ht="15.75" customHeight="1">
      <c r="E33" s="85"/>
    </row>
    <row r="34" spans="1:28" ht="15.75" customHeight="1">
      <c r="E34" s="85"/>
    </row>
    <row r="35" spans="1:28" ht="15.75" customHeight="1">
      <c r="E35" s="85"/>
    </row>
    <row r="36" spans="1:28" ht="15.75" customHeight="1">
      <c r="E36" s="85"/>
    </row>
    <row r="37" spans="1:28" ht="15.75" customHeight="1">
      <c r="E37" s="85"/>
    </row>
    <row r="38" spans="1:28" ht="15.75" customHeight="1">
      <c r="E38" s="85"/>
    </row>
    <row r="39" spans="1:28" ht="15.75" customHeight="1">
      <c r="E39" s="85"/>
    </row>
    <row r="40" spans="1:28" ht="15.75" customHeight="1">
      <c r="B40" s="86" t="s">
        <v>16</v>
      </c>
      <c r="C40" s="86" t="s">
        <v>19</v>
      </c>
      <c r="D40" s="86" t="s">
        <v>25</v>
      </c>
      <c r="E40" s="87" t="s">
        <v>28</v>
      </c>
      <c r="F40" s="86" t="s">
        <v>31</v>
      </c>
      <c r="G40" s="86" t="s">
        <v>34</v>
      </c>
      <c r="H40" s="86" t="s">
        <v>40</v>
      </c>
      <c r="I40" s="86" t="s">
        <v>42</v>
      </c>
      <c r="J40" s="86" t="s">
        <v>44</v>
      </c>
      <c r="K40" s="86" t="s">
        <v>47</v>
      </c>
      <c r="L40" s="86" t="s">
        <v>37</v>
      </c>
      <c r="M40" s="86" t="s">
        <v>50</v>
      </c>
      <c r="N40" s="86" t="s">
        <v>53</v>
      </c>
      <c r="O40" s="86" t="s">
        <v>58</v>
      </c>
      <c r="P40" s="86" t="s">
        <v>61</v>
      </c>
      <c r="Q40" s="86" t="s">
        <v>64</v>
      </c>
      <c r="R40" s="86" t="s">
        <v>67</v>
      </c>
      <c r="S40" s="86" t="s">
        <v>70</v>
      </c>
      <c r="T40" s="86" t="s">
        <v>73</v>
      </c>
      <c r="U40" s="86" t="s">
        <v>76</v>
      </c>
      <c r="V40" s="86" t="s">
        <v>79</v>
      </c>
      <c r="W40" s="86" t="s">
        <v>82</v>
      </c>
      <c r="X40" s="86" t="s">
        <v>85</v>
      </c>
      <c r="Y40" t="s">
        <v>88</v>
      </c>
      <c r="Z40" t="s">
        <v>91</v>
      </c>
      <c r="AA40" t="s">
        <v>94</v>
      </c>
      <c r="AB40" s="86" t="s">
        <v>1320</v>
      </c>
    </row>
    <row r="41" spans="1:28" ht="15.75" customHeight="1">
      <c r="A41" t="s">
        <v>56</v>
      </c>
      <c r="B41">
        <f t="shared" ref="B41:K42" si="0">+SUMIFS($L$2:$L$39,$J$2:$J$39,$A41,$G$2:$G$39,B$40)</f>
        <v>0</v>
      </c>
      <c r="C41">
        <f t="shared" si="0"/>
        <v>0</v>
      </c>
      <c r="D41">
        <f t="shared" si="0"/>
        <v>0</v>
      </c>
      <c r="E41">
        <f t="shared" si="0"/>
        <v>0</v>
      </c>
      <c r="F41">
        <f t="shared" si="0"/>
        <v>0</v>
      </c>
      <c r="G41">
        <f t="shared" si="0"/>
        <v>0</v>
      </c>
      <c r="H41">
        <f t="shared" si="0"/>
        <v>0</v>
      </c>
      <c r="I41">
        <f t="shared" si="0"/>
        <v>0</v>
      </c>
      <c r="J41">
        <f t="shared" si="0"/>
        <v>0</v>
      </c>
      <c r="K41">
        <f t="shared" si="0"/>
        <v>0</v>
      </c>
      <c r="L41">
        <f t="shared" ref="L41:U42" si="1">+SUMIFS($L$2:$L$39,$J$2:$J$39,$A41,$G$2:$G$39,L$40)</f>
        <v>0</v>
      </c>
      <c r="M41">
        <f t="shared" si="1"/>
        <v>0</v>
      </c>
      <c r="N41">
        <f t="shared" si="1"/>
        <v>0</v>
      </c>
      <c r="O41">
        <f t="shared" si="1"/>
        <v>0</v>
      </c>
      <c r="P41">
        <f t="shared" si="1"/>
        <v>0</v>
      </c>
      <c r="Q41">
        <f t="shared" si="1"/>
        <v>0</v>
      </c>
      <c r="R41">
        <f t="shared" si="1"/>
        <v>0</v>
      </c>
      <c r="S41">
        <f t="shared" si="1"/>
        <v>0</v>
      </c>
      <c r="T41">
        <f t="shared" si="1"/>
        <v>0</v>
      </c>
      <c r="U41">
        <f t="shared" si="1"/>
        <v>0</v>
      </c>
      <c r="V41">
        <f t="shared" ref="V41:AA42" si="2">+SUMIFS($L$2:$L$39,$J$2:$J$39,$A41,$G$2:$G$39,V$40)</f>
        <v>0</v>
      </c>
      <c r="W41">
        <f t="shared" si="2"/>
        <v>0</v>
      </c>
      <c r="X41">
        <f t="shared" si="2"/>
        <v>0</v>
      </c>
      <c r="Y41">
        <f t="shared" si="2"/>
        <v>0</v>
      </c>
      <c r="Z41">
        <f t="shared" si="2"/>
        <v>0</v>
      </c>
      <c r="AA41">
        <f t="shared" si="2"/>
        <v>0</v>
      </c>
      <c r="AB41">
        <f t="shared" ref="AB41:AB42" si="3">SUM(B41:AA41)</f>
        <v>0</v>
      </c>
    </row>
    <row r="42" spans="1:28" ht="15.75" customHeight="1">
      <c r="A42" t="s">
        <v>21</v>
      </c>
      <c r="B42">
        <f t="shared" si="0"/>
        <v>0</v>
      </c>
      <c r="C42">
        <f t="shared" si="0"/>
        <v>0</v>
      </c>
      <c r="D42">
        <f t="shared" si="0"/>
        <v>0</v>
      </c>
      <c r="E42">
        <f t="shared" si="0"/>
        <v>0</v>
      </c>
      <c r="F42">
        <f t="shared" si="0"/>
        <v>0</v>
      </c>
      <c r="G42">
        <f t="shared" si="0"/>
        <v>0</v>
      </c>
      <c r="H42">
        <f t="shared" si="0"/>
        <v>0</v>
      </c>
      <c r="I42">
        <f t="shared" si="0"/>
        <v>0</v>
      </c>
      <c r="J42">
        <f t="shared" si="0"/>
        <v>0</v>
      </c>
      <c r="K42">
        <f t="shared" si="0"/>
        <v>0</v>
      </c>
      <c r="L42">
        <f t="shared" si="1"/>
        <v>0</v>
      </c>
      <c r="M42">
        <f t="shared" si="1"/>
        <v>0</v>
      </c>
      <c r="N42">
        <f t="shared" si="1"/>
        <v>0</v>
      </c>
      <c r="O42">
        <f t="shared" si="1"/>
        <v>0</v>
      </c>
      <c r="P42">
        <f t="shared" si="1"/>
        <v>0</v>
      </c>
      <c r="Q42">
        <f t="shared" si="1"/>
        <v>0</v>
      </c>
      <c r="R42">
        <f t="shared" si="1"/>
        <v>0</v>
      </c>
      <c r="S42">
        <f t="shared" si="1"/>
        <v>0</v>
      </c>
      <c r="T42">
        <f t="shared" si="1"/>
        <v>0</v>
      </c>
      <c r="U42">
        <f t="shared" si="1"/>
        <v>0</v>
      </c>
      <c r="V42">
        <f t="shared" si="2"/>
        <v>0</v>
      </c>
      <c r="W42">
        <f t="shared" si="2"/>
        <v>0</v>
      </c>
      <c r="X42">
        <f t="shared" si="2"/>
        <v>0</v>
      </c>
      <c r="Y42">
        <f t="shared" si="2"/>
        <v>0</v>
      </c>
      <c r="Z42">
        <f t="shared" si="2"/>
        <v>0</v>
      </c>
      <c r="AA42">
        <f t="shared" si="2"/>
        <v>0</v>
      </c>
      <c r="AB42">
        <f t="shared" si="3"/>
        <v>0</v>
      </c>
    </row>
    <row r="43" spans="1:28" ht="15.75" customHeight="1">
      <c r="E43" s="85"/>
    </row>
    <row r="44" spans="1:28" ht="15.75" customHeight="1">
      <c r="E44" s="85"/>
    </row>
    <row r="45" spans="1:28" ht="15.75" customHeight="1">
      <c r="E45" s="85"/>
    </row>
    <row r="46" spans="1:28" ht="15.75" customHeight="1">
      <c r="E46" s="85"/>
    </row>
    <row r="47" spans="1:28" ht="15.75" customHeight="1">
      <c r="E47" s="85"/>
    </row>
    <row r="48" spans="1:28" ht="15.75" customHeight="1">
      <c r="E48" s="85"/>
    </row>
    <row r="49" spans="5:5" ht="15.75" customHeight="1">
      <c r="E49" s="85"/>
    </row>
    <row r="50" spans="5:5" ht="15.75" customHeight="1">
      <c r="E50" s="85"/>
    </row>
    <row r="51" spans="5:5" ht="15.75" customHeight="1">
      <c r="E51" s="85"/>
    </row>
    <row r="52" spans="5:5" ht="15.75" customHeight="1">
      <c r="E52" s="85"/>
    </row>
    <row r="53" spans="5:5" ht="15.75" customHeight="1">
      <c r="E53" s="85"/>
    </row>
    <row r="54" spans="5:5" ht="15.75" customHeight="1">
      <c r="E54" s="85"/>
    </row>
    <row r="55" spans="5:5" ht="15.75" customHeight="1">
      <c r="E55" s="85"/>
    </row>
    <row r="56" spans="5:5" ht="15.75" customHeight="1">
      <c r="E56" s="85"/>
    </row>
    <row r="57" spans="5:5" ht="15.75" customHeight="1">
      <c r="E57" s="85"/>
    </row>
    <row r="58" spans="5:5" ht="15.75" customHeight="1">
      <c r="E58" s="85"/>
    </row>
    <row r="59" spans="5:5" ht="15.75" customHeight="1">
      <c r="E59" s="85"/>
    </row>
    <row r="60" spans="5:5" ht="15.75" customHeight="1">
      <c r="E60" s="85"/>
    </row>
    <row r="61" spans="5:5" ht="15.75" customHeight="1">
      <c r="E61" s="85"/>
    </row>
    <row r="62" spans="5:5" ht="15.75" customHeight="1">
      <c r="E62" s="85"/>
    </row>
    <row r="63" spans="5:5" ht="15.75" customHeight="1">
      <c r="E63" s="85"/>
    </row>
    <row r="64" spans="5:5" ht="15.75" customHeight="1">
      <c r="E64" s="85"/>
    </row>
    <row r="65" spans="5:5" ht="15.75" customHeight="1">
      <c r="E65" s="85"/>
    </row>
    <row r="66" spans="5:5" ht="15.75" customHeight="1">
      <c r="E66" s="85"/>
    </row>
    <row r="67" spans="5:5" ht="15.75" customHeight="1">
      <c r="E67" s="85"/>
    </row>
    <row r="68" spans="5:5" ht="15.75" customHeight="1">
      <c r="E68" s="85"/>
    </row>
    <row r="69" spans="5:5" ht="15.75" customHeight="1">
      <c r="E69" s="85"/>
    </row>
    <row r="70" spans="5:5" ht="15.75" customHeight="1">
      <c r="E70" s="85"/>
    </row>
    <row r="71" spans="5:5" ht="15.75" customHeight="1">
      <c r="E71" s="85"/>
    </row>
    <row r="72" spans="5:5" ht="15.75" customHeight="1">
      <c r="E72" s="85"/>
    </row>
    <row r="73" spans="5:5" ht="15.75" customHeight="1">
      <c r="E73" s="85"/>
    </row>
    <row r="74" spans="5:5" ht="15.75" customHeight="1">
      <c r="E74" s="85"/>
    </row>
    <row r="75" spans="5:5" ht="15.75" customHeight="1">
      <c r="E75" s="85"/>
    </row>
    <row r="76" spans="5:5" ht="15.75" customHeight="1">
      <c r="E76" s="85"/>
    </row>
    <row r="77" spans="5:5" ht="15.75" customHeight="1">
      <c r="E77" s="85"/>
    </row>
    <row r="78" spans="5:5" ht="15.75" customHeight="1">
      <c r="E78" s="85"/>
    </row>
    <row r="79" spans="5:5" ht="15.75" customHeight="1">
      <c r="E79" s="85"/>
    </row>
    <row r="80" spans="5:5" ht="15.75" customHeight="1">
      <c r="E80" s="85"/>
    </row>
    <row r="81" spans="5:5" ht="15.75" customHeight="1">
      <c r="E81" s="85"/>
    </row>
    <row r="82" spans="5:5" ht="15.75" customHeight="1">
      <c r="E82" s="85"/>
    </row>
    <row r="83" spans="5:5" ht="15.75" customHeight="1">
      <c r="E83" s="85"/>
    </row>
    <row r="84" spans="5:5" ht="15.75" customHeight="1">
      <c r="E84" s="85"/>
    </row>
    <row r="85" spans="5:5" ht="15.75" customHeight="1">
      <c r="E85" s="85"/>
    </row>
    <row r="86" spans="5:5" ht="15.75" customHeight="1">
      <c r="E86" s="85"/>
    </row>
    <row r="87" spans="5:5" ht="15.75" customHeight="1">
      <c r="E87" s="85"/>
    </row>
    <row r="88" spans="5:5" ht="15.75" customHeight="1">
      <c r="E88" s="85"/>
    </row>
    <row r="89" spans="5:5" ht="15.75" customHeight="1">
      <c r="E89" s="85"/>
    </row>
    <row r="90" spans="5:5" ht="15.75" customHeight="1">
      <c r="E90" s="85"/>
    </row>
    <row r="91" spans="5:5" ht="15.75" customHeight="1">
      <c r="E91" s="85"/>
    </row>
    <row r="92" spans="5:5" ht="15.75" customHeight="1">
      <c r="E92" s="85"/>
    </row>
    <row r="93" spans="5:5" ht="15.75" customHeight="1">
      <c r="E93" s="85"/>
    </row>
    <row r="94" spans="5:5" ht="15.75" customHeight="1">
      <c r="E94" s="85"/>
    </row>
    <row r="95" spans="5:5" ht="15.75" customHeight="1">
      <c r="E95" s="85"/>
    </row>
    <row r="96" spans="5:5" ht="15.75" customHeight="1">
      <c r="E96" s="85"/>
    </row>
    <row r="97" spans="5:5" ht="15.75" customHeight="1">
      <c r="E97" s="85"/>
    </row>
    <row r="98" spans="5:5" ht="15.75" customHeight="1">
      <c r="E98" s="85"/>
    </row>
    <row r="99" spans="5:5" ht="15.75" customHeight="1">
      <c r="E99" s="85"/>
    </row>
    <row r="100" spans="5:5" ht="15.75" customHeight="1">
      <c r="E100" s="85"/>
    </row>
    <row r="101" spans="5:5" ht="15.75" customHeight="1">
      <c r="E101" s="85"/>
    </row>
    <row r="102" spans="5:5" ht="15.75" customHeight="1">
      <c r="E102" s="85"/>
    </row>
    <row r="103" spans="5:5" ht="15.75" customHeight="1">
      <c r="E103" s="85"/>
    </row>
    <row r="104" spans="5:5" ht="15.75" customHeight="1">
      <c r="E104" s="85"/>
    </row>
    <row r="105" spans="5:5" ht="15.75" customHeight="1">
      <c r="E105" s="85"/>
    </row>
    <row r="106" spans="5:5" ht="15.75" customHeight="1">
      <c r="E106" s="85"/>
    </row>
    <row r="107" spans="5:5" ht="15.75" customHeight="1">
      <c r="E107" s="85"/>
    </row>
    <row r="108" spans="5:5" ht="15.75" customHeight="1">
      <c r="E108" s="85"/>
    </row>
    <row r="109" spans="5:5" ht="15.75" customHeight="1">
      <c r="E109" s="85"/>
    </row>
    <row r="110" spans="5:5" ht="15.75" customHeight="1">
      <c r="E110" s="85"/>
    </row>
    <row r="111" spans="5:5" ht="15.75" customHeight="1">
      <c r="E111" s="85"/>
    </row>
    <row r="112" spans="5:5" ht="15.75" customHeight="1">
      <c r="E112" s="85"/>
    </row>
    <row r="113" spans="5:5" ht="15.75" customHeight="1">
      <c r="E113" s="85"/>
    </row>
    <row r="114" spans="5:5" ht="15.75" customHeight="1">
      <c r="E114" s="85"/>
    </row>
    <row r="115" spans="5:5" ht="15.75" customHeight="1">
      <c r="E115" s="85"/>
    </row>
    <row r="116" spans="5:5" ht="15.75" customHeight="1">
      <c r="E116" s="85"/>
    </row>
    <row r="117" spans="5:5" ht="15.75" customHeight="1">
      <c r="E117" s="85"/>
    </row>
    <row r="118" spans="5:5" ht="15.75" customHeight="1">
      <c r="E118" s="85"/>
    </row>
    <row r="119" spans="5:5" ht="15.75" customHeight="1">
      <c r="E119" s="85"/>
    </row>
    <row r="120" spans="5:5" ht="15.75" customHeight="1">
      <c r="E120" s="85"/>
    </row>
    <row r="121" spans="5:5" ht="15.75" customHeight="1">
      <c r="E121" s="85"/>
    </row>
    <row r="122" spans="5:5" ht="15.75" customHeight="1">
      <c r="E122" s="85"/>
    </row>
    <row r="123" spans="5:5" ht="15.75" customHeight="1">
      <c r="E123" s="85"/>
    </row>
    <row r="124" spans="5:5" ht="15.75" customHeight="1">
      <c r="E124" s="85"/>
    </row>
    <row r="125" spans="5:5" ht="15.75" customHeight="1">
      <c r="E125" s="85"/>
    </row>
    <row r="126" spans="5:5" ht="15.75" customHeight="1">
      <c r="E126" s="85"/>
    </row>
    <row r="127" spans="5:5" ht="15.75" customHeight="1">
      <c r="E127" s="85"/>
    </row>
    <row r="128" spans="5:5" ht="15.75" customHeight="1">
      <c r="E128" s="85"/>
    </row>
    <row r="129" spans="5:5" ht="15.75" customHeight="1">
      <c r="E129" s="85"/>
    </row>
    <row r="130" spans="5:5" ht="15.75" customHeight="1">
      <c r="E130" s="85"/>
    </row>
    <row r="131" spans="5:5" ht="15.75" customHeight="1">
      <c r="E131" s="85"/>
    </row>
    <row r="132" spans="5:5" ht="15.75" customHeight="1">
      <c r="E132" s="85"/>
    </row>
    <row r="133" spans="5:5" ht="15.75" customHeight="1">
      <c r="E133" s="85"/>
    </row>
    <row r="134" spans="5:5" ht="15.75" customHeight="1">
      <c r="E134" s="85"/>
    </row>
    <row r="135" spans="5:5" ht="15.75" customHeight="1">
      <c r="E135" s="85"/>
    </row>
    <row r="136" spans="5:5" ht="15.75" customHeight="1">
      <c r="E136" s="85"/>
    </row>
    <row r="137" spans="5:5" ht="15.75" customHeight="1">
      <c r="E137" s="85"/>
    </row>
    <row r="138" spans="5:5" ht="15.75" customHeight="1">
      <c r="E138" s="85"/>
    </row>
    <row r="139" spans="5:5" ht="15.75" customHeight="1">
      <c r="E139" s="85"/>
    </row>
    <row r="140" spans="5:5" ht="15.75" customHeight="1">
      <c r="E140" s="85"/>
    </row>
    <row r="141" spans="5:5" ht="15.75" customHeight="1">
      <c r="E141" s="85"/>
    </row>
    <row r="142" spans="5:5" ht="15.75" customHeight="1">
      <c r="E142" s="85"/>
    </row>
    <row r="143" spans="5:5" ht="15.75" customHeight="1">
      <c r="E143" s="85"/>
    </row>
    <row r="144" spans="5:5" ht="15.75" customHeight="1">
      <c r="E144" s="85"/>
    </row>
    <row r="145" spans="5:5" ht="15.75" customHeight="1">
      <c r="E145" s="85"/>
    </row>
    <row r="146" spans="5:5" ht="15.75" customHeight="1">
      <c r="E146" s="85"/>
    </row>
    <row r="147" spans="5:5" ht="15.75" customHeight="1">
      <c r="E147" s="85"/>
    </row>
    <row r="148" spans="5:5" ht="15.75" customHeight="1">
      <c r="E148" s="85"/>
    </row>
    <row r="149" spans="5:5" ht="15.75" customHeight="1">
      <c r="E149" s="85"/>
    </row>
    <row r="150" spans="5:5" ht="15.75" customHeight="1">
      <c r="E150" s="85"/>
    </row>
    <row r="151" spans="5:5" ht="15.75" customHeight="1">
      <c r="E151" s="85"/>
    </row>
    <row r="152" spans="5:5" ht="15.75" customHeight="1">
      <c r="E152" s="85"/>
    </row>
    <row r="153" spans="5:5" ht="15.75" customHeight="1">
      <c r="E153" s="85"/>
    </row>
    <row r="154" spans="5:5" ht="15.75" customHeight="1">
      <c r="E154" s="85"/>
    </row>
    <row r="155" spans="5:5" ht="15.75" customHeight="1">
      <c r="E155" s="85"/>
    </row>
    <row r="156" spans="5:5" ht="15.75" customHeight="1">
      <c r="E156" s="85"/>
    </row>
    <row r="157" spans="5:5" ht="15.75" customHeight="1">
      <c r="E157" s="85"/>
    </row>
    <row r="158" spans="5:5" ht="15.75" customHeight="1">
      <c r="E158" s="85"/>
    </row>
    <row r="159" spans="5:5" ht="15.75" customHeight="1">
      <c r="E159" s="85"/>
    </row>
    <row r="160" spans="5:5" ht="15.75" customHeight="1">
      <c r="E160" s="85"/>
    </row>
    <row r="161" spans="5:5" ht="15.75" customHeight="1">
      <c r="E161" s="85"/>
    </row>
    <row r="162" spans="5:5" ht="15.75" customHeight="1">
      <c r="E162" s="85"/>
    </row>
    <row r="163" spans="5:5" ht="15.75" customHeight="1">
      <c r="E163" s="85"/>
    </row>
    <row r="164" spans="5:5" ht="15.75" customHeight="1">
      <c r="E164" s="85"/>
    </row>
    <row r="165" spans="5:5" ht="15.75" customHeight="1">
      <c r="E165" s="85"/>
    </row>
    <row r="166" spans="5:5" ht="15.75" customHeight="1">
      <c r="E166" s="85"/>
    </row>
    <row r="167" spans="5:5" ht="15.75" customHeight="1">
      <c r="E167" s="85"/>
    </row>
    <row r="168" spans="5:5" ht="15.75" customHeight="1">
      <c r="E168" s="85"/>
    </row>
    <row r="169" spans="5:5" ht="15.75" customHeight="1">
      <c r="E169" s="85"/>
    </row>
    <row r="170" spans="5:5" ht="15.75" customHeight="1">
      <c r="E170" s="85"/>
    </row>
    <row r="171" spans="5:5" ht="15.75" customHeight="1">
      <c r="E171" s="85"/>
    </row>
    <row r="172" spans="5:5" ht="15.75" customHeight="1">
      <c r="E172" s="85"/>
    </row>
    <row r="173" spans="5:5" ht="15.75" customHeight="1">
      <c r="E173" s="85"/>
    </row>
    <row r="174" spans="5:5" ht="15.75" customHeight="1">
      <c r="E174" s="85"/>
    </row>
    <row r="175" spans="5:5" ht="15.75" customHeight="1">
      <c r="E175" s="85"/>
    </row>
    <row r="176" spans="5:5" ht="15.75" customHeight="1">
      <c r="E176" s="85"/>
    </row>
    <row r="177" spans="2:24" ht="15.75" customHeight="1">
      <c r="E177" s="85"/>
    </row>
    <row r="178" spans="2:24" ht="15.75" customHeight="1">
      <c r="E178" s="85"/>
    </row>
    <row r="179" spans="2:24" ht="15.75" customHeight="1">
      <c r="E179" s="85"/>
    </row>
    <row r="180" spans="2:24" ht="15.75" customHeight="1">
      <c r="E180" s="85"/>
    </row>
    <row r="181" spans="2:24" ht="15.75" customHeight="1">
      <c r="E181" s="85"/>
    </row>
    <row r="182" spans="2:24" ht="15.75" customHeight="1">
      <c r="E182" s="85"/>
    </row>
    <row r="183" spans="2:24" ht="15.75" customHeight="1">
      <c r="E183" s="85"/>
    </row>
    <row r="184" spans="2:24" ht="15.75" customHeight="1">
      <c r="E184" s="85"/>
    </row>
    <row r="185" spans="2:24" ht="15.75" customHeight="1">
      <c r="E185" s="85"/>
    </row>
    <row r="186" spans="2:24" ht="15.75" customHeight="1">
      <c r="E186" s="85"/>
    </row>
    <row r="187" spans="2:24" ht="15.75" customHeight="1">
      <c r="E187" s="85"/>
    </row>
    <row r="188" spans="2:24" ht="15.75" customHeight="1">
      <c r="E188" s="85"/>
    </row>
    <row r="189" spans="2:24" ht="15.75" customHeight="1">
      <c r="E189" s="85"/>
    </row>
    <row r="190" spans="2:24" ht="15.75" customHeight="1">
      <c r="E190" s="85"/>
    </row>
    <row r="191" spans="2:24" ht="15.75" customHeight="1">
      <c r="E191" s="85"/>
    </row>
    <row r="192" spans="2:24" ht="15.75" customHeight="1">
      <c r="B192" s="86" t="s">
        <v>16</v>
      </c>
      <c r="C192" s="86" t="s">
        <v>40</v>
      </c>
      <c r="D192" s="86" t="s">
        <v>42</v>
      </c>
      <c r="E192" s="87" t="s">
        <v>44</v>
      </c>
      <c r="F192" s="86" t="s">
        <v>1652</v>
      </c>
      <c r="G192" s="86" t="s">
        <v>1653</v>
      </c>
      <c r="H192" s="86" t="s">
        <v>53</v>
      </c>
      <c r="I192" s="86" t="s">
        <v>61</v>
      </c>
      <c r="J192" s="86" t="s">
        <v>1654</v>
      </c>
      <c r="K192" s="86" t="s">
        <v>1655</v>
      </c>
      <c r="L192" s="86" t="s">
        <v>64</v>
      </c>
      <c r="M192" s="86" t="s">
        <v>1656</v>
      </c>
      <c r="N192" s="86" t="s">
        <v>70</v>
      </c>
      <c r="O192" s="86" t="s">
        <v>73</v>
      </c>
      <c r="P192" s="86" t="s">
        <v>76</v>
      </c>
      <c r="Q192" s="86" t="s">
        <v>79</v>
      </c>
      <c r="R192" s="86" t="s">
        <v>82</v>
      </c>
      <c r="S192" s="86" t="s">
        <v>1657</v>
      </c>
      <c r="T192" s="86" t="s">
        <v>85</v>
      </c>
      <c r="U192" s="86" t="s">
        <v>88</v>
      </c>
      <c r="V192" s="86" t="s">
        <v>91</v>
      </c>
      <c r="W192" s="86" t="s">
        <v>1658</v>
      </c>
      <c r="X192" s="86" t="s">
        <v>1320</v>
      </c>
    </row>
    <row r="193" spans="1:24" ht="15.75" customHeight="1">
      <c r="A193" t="s">
        <v>123</v>
      </c>
      <c r="B193" t="e">
        <f t="shared" ref="B193:W193" si="4">+SUMIF(#REF!,B$192,#REF!)</f>
        <v>#REF!</v>
      </c>
      <c r="C193" t="e">
        <f t="shared" si="4"/>
        <v>#REF!</v>
      </c>
      <c r="D193" t="e">
        <f t="shared" si="4"/>
        <v>#REF!</v>
      </c>
      <c r="E193" t="e">
        <f t="shared" si="4"/>
        <v>#REF!</v>
      </c>
      <c r="F193" t="e">
        <f t="shared" si="4"/>
        <v>#REF!</v>
      </c>
      <c r="G193" t="e">
        <f t="shared" si="4"/>
        <v>#REF!</v>
      </c>
      <c r="H193" t="e">
        <f t="shared" si="4"/>
        <v>#REF!</v>
      </c>
      <c r="I193" t="e">
        <f t="shared" si="4"/>
        <v>#REF!</v>
      </c>
      <c r="J193" t="e">
        <f t="shared" si="4"/>
        <v>#REF!</v>
      </c>
      <c r="K193" t="e">
        <f t="shared" si="4"/>
        <v>#REF!</v>
      </c>
      <c r="L193" t="e">
        <f t="shared" si="4"/>
        <v>#REF!</v>
      </c>
      <c r="M193" t="e">
        <f t="shared" si="4"/>
        <v>#REF!</v>
      </c>
      <c r="N193" t="e">
        <f t="shared" si="4"/>
        <v>#REF!</v>
      </c>
      <c r="O193" t="e">
        <f t="shared" si="4"/>
        <v>#REF!</v>
      </c>
      <c r="P193" t="e">
        <f t="shared" si="4"/>
        <v>#REF!</v>
      </c>
      <c r="Q193" t="e">
        <f t="shared" si="4"/>
        <v>#REF!</v>
      </c>
      <c r="R193" t="e">
        <f t="shared" si="4"/>
        <v>#REF!</v>
      </c>
      <c r="S193" t="e">
        <f t="shared" si="4"/>
        <v>#REF!</v>
      </c>
      <c r="T193" t="e">
        <f t="shared" si="4"/>
        <v>#REF!</v>
      </c>
      <c r="U193" t="e">
        <f t="shared" si="4"/>
        <v>#REF!</v>
      </c>
      <c r="V193" t="e">
        <f t="shared" si="4"/>
        <v>#REF!</v>
      </c>
      <c r="W193" t="e">
        <f t="shared" si="4"/>
        <v>#REF!</v>
      </c>
      <c r="X193" t="e">
        <f t="shared" ref="X193:X197" si="5">SUM(B193:W193)</f>
        <v>#REF!</v>
      </c>
    </row>
    <row r="194" spans="1:24" ht="15.75" customHeight="1">
      <c r="A194" t="s">
        <v>127</v>
      </c>
      <c r="B194">
        <f t="shared" ref="B194:W194" si="6">+SUMIF($G$2:$G$7,B$192,$L$2:$L$7)</f>
        <v>0</v>
      </c>
      <c r="C194">
        <f t="shared" si="6"/>
        <v>0</v>
      </c>
      <c r="D194">
        <f t="shared" si="6"/>
        <v>4</v>
      </c>
      <c r="E194">
        <f t="shared" si="6"/>
        <v>0</v>
      </c>
      <c r="F194">
        <f t="shared" si="6"/>
        <v>0</v>
      </c>
      <c r="G194">
        <f t="shared" si="6"/>
        <v>0</v>
      </c>
      <c r="H194">
        <f t="shared" si="6"/>
        <v>0</v>
      </c>
      <c r="I194">
        <f t="shared" si="6"/>
        <v>0</v>
      </c>
      <c r="J194">
        <f t="shared" si="6"/>
        <v>0</v>
      </c>
      <c r="K194">
        <f t="shared" si="6"/>
        <v>0</v>
      </c>
      <c r="L194">
        <f t="shared" si="6"/>
        <v>0</v>
      </c>
      <c r="M194">
        <f t="shared" si="6"/>
        <v>0</v>
      </c>
      <c r="N194">
        <f t="shared" si="6"/>
        <v>0</v>
      </c>
      <c r="O194">
        <f t="shared" si="6"/>
        <v>0</v>
      </c>
      <c r="P194">
        <f t="shared" si="6"/>
        <v>0</v>
      </c>
      <c r="Q194">
        <f t="shared" si="6"/>
        <v>0</v>
      </c>
      <c r="R194">
        <f t="shared" si="6"/>
        <v>8</v>
      </c>
      <c r="S194">
        <f t="shared" si="6"/>
        <v>0</v>
      </c>
      <c r="T194">
        <f t="shared" si="6"/>
        <v>0</v>
      </c>
      <c r="U194">
        <f t="shared" si="6"/>
        <v>0</v>
      </c>
      <c r="V194">
        <f t="shared" si="6"/>
        <v>0</v>
      </c>
      <c r="W194">
        <f t="shared" si="6"/>
        <v>0</v>
      </c>
      <c r="X194">
        <f t="shared" si="5"/>
        <v>12</v>
      </c>
    </row>
    <row r="195" spans="1:24" ht="15.75" customHeight="1">
      <c r="A195" t="s">
        <v>121</v>
      </c>
      <c r="B195" t="e">
        <f t="shared" ref="B195:W195" si="7">+SUMIF(#REF!,B$192,#REF!)</f>
        <v>#REF!</v>
      </c>
      <c r="C195" t="e">
        <f t="shared" si="7"/>
        <v>#REF!</v>
      </c>
      <c r="D195" t="e">
        <f t="shared" si="7"/>
        <v>#REF!</v>
      </c>
      <c r="E195" t="e">
        <f t="shared" si="7"/>
        <v>#REF!</v>
      </c>
      <c r="F195" t="e">
        <f t="shared" si="7"/>
        <v>#REF!</v>
      </c>
      <c r="G195" t="e">
        <f t="shared" si="7"/>
        <v>#REF!</v>
      </c>
      <c r="H195" t="e">
        <f t="shared" si="7"/>
        <v>#REF!</v>
      </c>
      <c r="I195" t="e">
        <f t="shared" si="7"/>
        <v>#REF!</v>
      </c>
      <c r="J195" t="e">
        <f t="shared" si="7"/>
        <v>#REF!</v>
      </c>
      <c r="K195" t="e">
        <f t="shared" si="7"/>
        <v>#REF!</v>
      </c>
      <c r="L195" t="e">
        <f t="shared" si="7"/>
        <v>#REF!</v>
      </c>
      <c r="M195" t="e">
        <f t="shared" si="7"/>
        <v>#REF!</v>
      </c>
      <c r="N195" t="e">
        <f t="shared" si="7"/>
        <v>#REF!</v>
      </c>
      <c r="O195" t="e">
        <f t="shared" si="7"/>
        <v>#REF!</v>
      </c>
      <c r="P195" t="e">
        <f t="shared" si="7"/>
        <v>#REF!</v>
      </c>
      <c r="Q195" t="e">
        <f t="shared" si="7"/>
        <v>#REF!</v>
      </c>
      <c r="R195" t="e">
        <f t="shared" si="7"/>
        <v>#REF!</v>
      </c>
      <c r="S195" t="e">
        <f t="shared" si="7"/>
        <v>#REF!</v>
      </c>
      <c r="T195" t="e">
        <f t="shared" si="7"/>
        <v>#REF!</v>
      </c>
      <c r="U195" t="e">
        <f t="shared" si="7"/>
        <v>#REF!</v>
      </c>
      <c r="V195" t="e">
        <f t="shared" si="7"/>
        <v>#REF!</v>
      </c>
      <c r="W195" t="e">
        <f t="shared" si="7"/>
        <v>#REF!</v>
      </c>
      <c r="X195" t="e">
        <f t="shared" si="5"/>
        <v>#REF!</v>
      </c>
    </row>
    <row r="196" spans="1:24" ht="15.75" customHeight="1">
      <c r="A196" t="s">
        <v>125</v>
      </c>
      <c r="B196">
        <f t="shared" ref="B196:W196" si="8">+SUMIF($G$8:$G$30,B$192,$L$8:$L$30)</f>
        <v>0</v>
      </c>
      <c r="C196">
        <f t="shared" si="8"/>
        <v>0</v>
      </c>
      <c r="D196">
        <f t="shared" si="8"/>
        <v>0</v>
      </c>
      <c r="E196">
        <f t="shared" si="8"/>
        <v>0</v>
      </c>
      <c r="F196">
        <f t="shared" si="8"/>
        <v>0</v>
      </c>
      <c r="G196">
        <f t="shared" si="8"/>
        <v>0</v>
      </c>
      <c r="H196">
        <f t="shared" si="8"/>
        <v>0</v>
      </c>
      <c r="I196">
        <f t="shared" si="8"/>
        <v>0</v>
      </c>
      <c r="J196">
        <f t="shared" si="8"/>
        <v>0</v>
      </c>
      <c r="K196">
        <f t="shared" si="8"/>
        <v>0</v>
      </c>
      <c r="L196">
        <f t="shared" si="8"/>
        <v>0</v>
      </c>
      <c r="M196">
        <f t="shared" si="8"/>
        <v>0</v>
      </c>
      <c r="N196">
        <f t="shared" si="8"/>
        <v>0</v>
      </c>
      <c r="O196">
        <f t="shared" si="8"/>
        <v>0</v>
      </c>
      <c r="P196">
        <f t="shared" si="8"/>
        <v>0</v>
      </c>
      <c r="Q196">
        <f t="shared" si="8"/>
        <v>0</v>
      </c>
      <c r="R196">
        <f t="shared" si="8"/>
        <v>13</v>
      </c>
      <c r="S196">
        <f t="shared" si="8"/>
        <v>0</v>
      </c>
      <c r="T196">
        <f t="shared" si="8"/>
        <v>0</v>
      </c>
      <c r="U196">
        <f t="shared" si="8"/>
        <v>0</v>
      </c>
      <c r="V196">
        <f t="shared" si="8"/>
        <v>0</v>
      </c>
      <c r="W196">
        <f t="shared" si="8"/>
        <v>0</v>
      </c>
      <c r="X196">
        <f t="shared" si="5"/>
        <v>13</v>
      </c>
    </row>
    <row r="197" spans="1:24" ht="15.75" customHeight="1">
      <c r="A197" t="s">
        <v>1320</v>
      </c>
      <c r="B197" t="e">
        <f t="shared" ref="B197:W197" si="9">SUM(B193:B196)</f>
        <v>#REF!</v>
      </c>
      <c r="C197" t="e">
        <f t="shared" si="9"/>
        <v>#REF!</v>
      </c>
      <c r="D197" t="e">
        <f t="shared" si="9"/>
        <v>#REF!</v>
      </c>
      <c r="E197" t="e">
        <f t="shared" si="9"/>
        <v>#REF!</v>
      </c>
      <c r="F197" t="e">
        <f t="shared" si="9"/>
        <v>#REF!</v>
      </c>
      <c r="G197" t="e">
        <f t="shared" si="9"/>
        <v>#REF!</v>
      </c>
      <c r="H197" t="e">
        <f t="shared" si="9"/>
        <v>#REF!</v>
      </c>
      <c r="I197" t="e">
        <f t="shared" si="9"/>
        <v>#REF!</v>
      </c>
      <c r="J197" t="e">
        <f t="shared" si="9"/>
        <v>#REF!</v>
      </c>
      <c r="K197" t="e">
        <f t="shared" si="9"/>
        <v>#REF!</v>
      </c>
      <c r="L197" t="e">
        <f t="shared" si="9"/>
        <v>#REF!</v>
      </c>
      <c r="M197" t="e">
        <f t="shared" si="9"/>
        <v>#REF!</v>
      </c>
      <c r="N197" t="e">
        <f t="shared" si="9"/>
        <v>#REF!</v>
      </c>
      <c r="O197" t="e">
        <f t="shared" si="9"/>
        <v>#REF!</v>
      </c>
      <c r="P197" t="e">
        <f t="shared" si="9"/>
        <v>#REF!</v>
      </c>
      <c r="Q197" t="e">
        <f t="shared" si="9"/>
        <v>#REF!</v>
      </c>
      <c r="R197" t="e">
        <f t="shared" si="9"/>
        <v>#REF!</v>
      </c>
      <c r="S197" t="e">
        <f t="shared" si="9"/>
        <v>#REF!</v>
      </c>
      <c r="T197" t="e">
        <f t="shared" si="9"/>
        <v>#REF!</v>
      </c>
      <c r="U197" t="e">
        <f t="shared" si="9"/>
        <v>#REF!</v>
      </c>
      <c r="V197" t="e">
        <f t="shared" si="9"/>
        <v>#REF!</v>
      </c>
      <c r="W197" t="e">
        <f t="shared" si="9"/>
        <v>#REF!</v>
      </c>
      <c r="X197" t="e">
        <f t="shared" si="5"/>
        <v>#REF!</v>
      </c>
    </row>
    <row r="198" spans="1:24" ht="15.75" customHeight="1">
      <c r="E198" s="85"/>
    </row>
    <row r="199" spans="1:24" ht="15.75" customHeight="1">
      <c r="E199" s="85"/>
    </row>
    <row r="200" spans="1:24" ht="15.75" customHeight="1">
      <c r="E200" s="85"/>
    </row>
    <row r="201" spans="1:24" ht="15.75" customHeight="1">
      <c r="E201" s="85"/>
    </row>
    <row r="202" spans="1:24" ht="15.75" customHeight="1">
      <c r="E202" s="85"/>
    </row>
    <row r="203" spans="1:24" ht="15.75" customHeight="1">
      <c r="E203" s="85"/>
    </row>
    <row r="204" spans="1:24" ht="15.75" customHeight="1">
      <c r="E204" s="85"/>
    </row>
    <row r="205" spans="1:24" ht="15.75" customHeight="1">
      <c r="E205" s="85"/>
    </row>
    <row r="206" spans="1:24" ht="15.75" customHeight="1">
      <c r="E206" s="85"/>
    </row>
    <row r="207" spans="1:24" ht="15.75" customHeight="1">
      <c r="E207" s="85"/>
    </row>
    <row r="208" spans="1:24" ht="15.75" customHeight="1">
      <c r="E208" s="85"/>
    </row>
    <row r="209" spans="5:5" ht="15.75" customHeight="1">
      <c r="E209" s="85"/>
    </row>
    <row r="210" spans="5:5" ht="15.75" customHeight="1">
      <c r="E210" s="85"/>
    </row>
    <row r="211" spans="5:5" ht="15.75" customHeight="1">
      <c r="E211" s="85"/>
    </row>
    <row r="212" spans="5:5" ht="15.75" customHeight="1">
      <c r="E212" s="85"/>
    </row>
    <row r="213" spans="5:5" ht="15.75" customHeight="1">
      <c r="E213" s="85"/>
    </row>
    <row r="214" spans="5:5" ht="15.75" customHeight="1">
      <c r="E214" s="85"/>
    </row>
    <row r="215" spans="5:5" ht="15.75" customHeight="1">
      <c r="E215" s="85"/>
    </row>
    <row r="216" spans="5:5" ht="15.75" customHeight="1">
      <c r="E216" s="85"/>
    </row>
    <row r="217" spans="5:5" ht="15.75" customHeight="1">
      <c r="E217" s="85"/>
    </row>
    <row r="218" spans="5:5" ht="15.75" customHeight="1">
      <c r="E218" s="85"/>
    </row>
    <row r="219" spans="5:5" ht="15.75" customHeight="1">
      <c r="E219" s="85"/>
    </row>
    <row r="220" spans="5:5" ht="15.75" customHeight="1">
      <c r="E220" s="85"/>
    </row>
    <row r="221" spans="5:5" ht="15.75" customHeight="1">
      <c r="E221" s="85"/>
    </row>
    <row r="222" spans="5:5" ht="15.75" customHeight="1">
      <c r="E222" s="85"/>
    </row>
    <row r="223" spans="5:5" ht="15.75" customHeight="1">
      <c r="E223" s="85"/>
    </row>
    <row r="224" spans="5:5" ht="15.75" customHeight="1">
      <c r="E224" s="85"/>
    </row>
    <row r="225" spans="5:5" ht="15.75" customHeight="1">
      <c r="E225" s="85"/>
    </row>
    <row r="226" spans="5:5" ht="15.75" customHeight="1">
      <c r="E226" s="85"/>
    </row>
    <row r="227" spans="5:5" ht="15.75" customHeight="1">
      <c r="E227" s="85"/>
    </row>
    <row r="228" spans="5:5" ht="15.75" customHeight="1">
      <c r="E228" s="85"/>
    </row>
    <row r="229" spans="5:5" ht="15.75" customHeight="1">
      <c r="E229" s="85"/>
    </row>
    <row r="230" spans="5:5" ht="15.75" customHeight="1">
      <c r="E230" s="85"/>
    </row>
    <row r="231" spans="5:5" ht="15.75" customHeight="1">
      <c r="E231" s="85"/>
    </row>
    <row r="232" spans="5:5" ht="15.75" customHeight="1">
      <c r="E232" s="85"/>
    </row>
    <row r="233" spans="5:5" ht="15.75" customHeight="1">
      <c r="E233" s="85"/>
    </row>
    <row r="234" spans="5:5" ht="15.75" customHeight="1">
      <c r="E234" s="85"/>
    </row>
    <row r="235" spans="5:5" ht="15.75" customHeight="1">
      <c r="E235" s="85"/>
    </row>
    <row r="236" spans="5:5" ht="15.75" customHeight="1">
      <c r="E236" s="85"/>
    </row>
    <row r="237" spans="5:5" ht="15.75" customHeight="1">
      <c r="E237" s="85"/>
    </row>
    <row r="238" spans="5:5" ht="15.75" customHeight="1">
      <c r="E238" s="85"/>
    </row>
    <row r="239" spans="5:5" ht="15.75" customHeight="1">
      <c r="E239" s="85"/>
    </row>
    <row r="240" spans="5:5" ht="15.75" customHeight="1">
      <c r="E240" s="85"/>
    </row>
    <row r="241" spans="5:5" ht="15.75" customHeight="1">
      <c r="E241" s="85"/>
    </row>
    <row r="242" spans="5:5" ht="15.75" customHeight="1">
      <c r="E242" s="85"/>
    </row>
    <row r="243" spans="5:5" ht="15.75" customHeight="1">
      <c r="E243" s="85"/>
    </row>
    <row r="244" spans="5:5" ht="15.75" customHeight="1">
      <c r="E244" s="85"/>
    </row>
    <row r="245" spans="5:5" ht="15.75" customHeight="1">
      <c r="E245" s="85"/>
    </row>
    <row r="246" spans="5:5" ht="15.75" customHeight="1">
      <c r="E246" s="85"/>
    </row>
    <row r="247" spans="5:5" ht="15.75" customHeight="1">
      <c r="E247" s="85"/>
    </row>
    <row r="248" spans="5:5" ht="15.75" customHeight="1">
      <c r="E248" s="85"/>
    </row>
    <row r="249" spans="5:5" ht="15.75" customHeight="1">
      <c r="E249" s="85"/>
    </row>
    <row r="250" spans="5:5" ht="15.75" customHeight="1">
      <c r="E250" s="85"/>
    </row>
    <row r="251" spans="5:5" ht="15.75" customHeight="1">
      <c r="E251" s="85"/>
    </row>
    <row r="252" spans="5:5" ht="15.75" customHeight="1">
      <c r="E252" s="85"/>
    </row>
    <row r="253" spans="5:5" ht="15.75" customHeight="1">
      <c r="E253" s="85"/>
    </row>
    <row r="254" spans="5:5" ht="15.75" customHeight="1">
      <c r="E254" s="85"/>
    </row>
    <row r="255" spans="5:5" ht="15.75" customHeight="1">
      <c r="E255" s="85"/>
    </row>
    <row r="256" spans="5:5" ht="15.75" customHeight="1">
      <c r="E256" s="85"/>
    </row>
    <row r="257" spans="5:5" ht="15.75" customHeight="1">
      <c r="E257" s="85"/>
    </row>
    <row r="258" spans="5:5" ht="15.75" customHeight="1">
      <c r="E258" s="85"/>
    </row>
    <row r="259" spans="5:5" ht="15.75" customHeight="1">
      <c r="E259" s="85"/>
    </row>
    <row r="260" spans="5:5" ht="15.75" customHeight="1">
      <c r="E260" s="85"/>
    </row>
    <row r="261" spans="5:5" ht="15.75" customHeight="1">
      <c r="E261" s="85"/>
    </row>
    <row r="262" spans="5:5" ht="15.75" customHeight="1">
      <c r="E262" s="85"/>
    </row>
    <row r="263" spans="5:5" ht="15.75" customHeight="1">
      <c r="E263" s="85"/>
    </row>
    <row r="264" spans="5:5" ht="15.75" customHeight="1">
      <c r="E264" s="85"/>
    </row>
    <row r="265" spans="5:5" ht="15.75" customHeight="1">
      <c r="E265" s="85"/>
    </row>
    <row r="266" spans="5:5" ht="15.75" customHeight="1">
      <c r="E266" s="85"/>
    </row>
    <row r="267" spans="5:5" ht="15.75" customHeight="1">
      <c r="E267" s="85"/>
    </row>
    <row r="268" spans="5:5" ht="15.75" customHeight="1">
      <c r="E268" s="85"/>
    </row>
    <row r="269" spans="5:5" ht="15.75" customHeight="1">
      <c r="E269" s="85"/>
    </row>
    <row r="270" spans="5:5" ht="15.75" customHeight="1">
      <c r="E270" s="85"/>
    </row>
    <row r="271" spans="5:5" ht="15.75" customHeight="1">
      <c r="E271" s="85"/>
    </row>
    <row r="272" spans="5:5" ht="15.75" customHeight="1">
      <c r="E272" s="85"/>
    </row>
    <row r="273" spans="5:5" ht="15.75" customHeight="1">
      <c r="E273" s="85"/>
    </row>
    <row r="274" spans="5:5" ht="15.75" customHeight="1">
      <c r="E274" s="85"/>
    </row>
    <row r="275" spans="5:5" ht="15.75" customHeight="1">
      <c r="E275" s="85"/>
    </row>
    <row r="276" spans="5:5" ht="15.75" customHeight="1">
      <c r="E276" s="85"/>
    </row>
    <row r="277" spans="5:5" ht="15.75" customHeight="1">
      <c r="E277" s="85"/>
    </row>
    <row r="278" spans="5:5" ht="15.75" customHeight="1">
      <c r="E278" s="85"/>
    </row>
    <row r="279" spans="5:5" ht="15.75" customHeight="1">
      <c r="E279" s="85"/>
    </row>
    <row r="280" spans="5:5" ht="15.75" customHeight="1">
      <c r="E280" s="85"/>
    </row>
    <row r="281" spans="5:5" ht="15.75" customHeight="1">
      <c r="E281" s="85"/>
    </row>
    <row r="282" spans="5:5" ht="15.75" customHeight="1">
      <c r="E282" s="85"/>
    </row>
    <row r="283" spans="5:5" ht="15.75" customHeight="1">
      <c r="E283" s="85"/>
    </row>
    <row r="284" spans="5:5" ht="15.75" customHeight="1">
      <c r="E284" s="85"/>
    </row>
    <row r="285" spans="5:5" ht="15.75" customHeight="1">
      <c r="E285" s="85"/>
    </row>
    <row r="286" spans="5:5" ht="15.75" customHeight="1">
      <c r="E286" s="85"/>
    </row>
    <row r="287" spans="5:5" ht="15.75" customHeight="1">
      <c r="E287" s="85"/>
    </row>
    <row r="288" spans="5:5" ht="15.75" customHeight="1">
      <c r="E288" s="85"/>
    </row>
    <row r="289" spans="5:5" ht="15.75" customHeight="1">
      <c r="E289" s="85"/>
    </row>
    <row r="290" spans="5:5" ht="15.75" customHeight="1">
      <c r="E290" s="85"/>
    </row>
    <row r="291" spans="5:5" ht="15.75" customHeight="1">
      <c r="E291" s="85"/>
    </row>
    <row r="292" spans="5:5" ht="15.75" customHeight="1">
      <c r="E292" s="85"/>
    </row>
    <row r="293" spans="5:5" ht="15.75" customHeight="1">
      <c r="E293" s="85"/>
    </row>
    <row r="294" spans="5:5" ht="15.75" customHeight="1">
      <c r="E294" s="85"/>
    </row>
    <row r="295" spans="5:5" ht="15.75" customHeight="1">
      <c r="E295" s="85"/>
    </row>
    <row r="296" spans="5:5" ht="15.75" customHeight="1">
      <c r="E296" s="85"/>
    </row>
    <row r="297" spans="5:5" ht="15.75" customHeight="1">
      <c r="E297" s="85"/>
    </row>
    <row r="298" spans="5:5" ht="15.75" customHeight="1">
      <c r="E298" s="85"/>
    </row>
    <row r="299" spans="5:5" ht="15.75" customHeight="1">
      <c r="E299" s="85"/>
    </row>
    <row r="300" spans="5:5" ht="15.75" customHeight="1">
      <c r="E300" s="85"/>
    </row>
    <row r="301" spans="5:5" ht="15.75" customHeight="1">
      <c r="E301" s="85"/>
    </row>
    <row r="302" spans="5:5" ht="15.75" customHeight="1">
      <c r="E302" s="85"/>
    </row>
    <row r="303" spans="5:5" ht="15.75" customHeight="1">
      <c r="E303" s="85"/>
    </row>
    <row r="304" spans="5:5" ht="15.75" customHeight="1">
      <c r="E304" s="85"/>
    </row>
    <row r="305" spans="5:5" ht="15.75" customHeight="1">
      <c r="E305" s="85"/>
    </row>
    <row r="306" spans="5:5" ht="15.75" customHeight="1">
      <c r="E306" s="85"/>
    </row>
    <row r="307" spans="5:5" ht="15.75" customHeight="1">
      <c r="E307" s="85"/>
    </row>
    <row r="308" spans="5:5" ht="15.75" customHeight="1">
      <c r="E308" s="85"/>
    </row>
    <row r="309" spans="5:5" ht="15.75" customHeight="1">
      <c r="E309" s="85"/>
    </row>
    <row r="310" spans="5:5" ht="15.75" customHeight="1">
      <c r="E310" s="85"/>
    </row>
    <row r="311" spans="5:5" ht="15.75" customHeight="1">
      <c r="E311" s="85"/>
    </row>
    <row r="312" spans="5:5" ht="15.75" customHeight="1">
      <c r="E312" s="85"/>
    </row>
    <row r="313" spans="5:5" ht="15.75" customHeight="1">
      <c r="E313" s="85"/>
    </row>
    <row r="314" spans="5:5" ht="15.75" customHeight="1">
      <c r="E314" s="85"/>
    </row>
    <row r="315" spans="5:5" ht="15.75" customHeight="1">
      <c r="E315" s="85"/>
    </row>
    <row r="316" spans="5:5" ht="15.75" customHeight="1">
      <c r="E316" s="85"/>
    </row>
    <row r="317" spans="5:5" ht="15.75" customHeight="1">
      <c r="E317" s="85"/>
    </row>
    <row r="318" spans="5:5" ht="15.75" customHeight="1">
      <c r="E318" s="85"/>
    </row>
    <row r="319" spans="5:5" ht="15.75" customHeight="1">
      <c r="E319" s="85"/>
    </row>
    <row r="320" spans="5:5" ht="15.75" customHeight="1">
      <c r="E320" s="85"/>
    </row>
    <row r="321" spans="5:5" ht="15.75" customHeight="1">
      <c r="E321" s="85"/>
    </row>
    <row r="322" spans="5:5" ht="15.75" customHeight="1">
      <c r="E322" s="85"/>
    </row>
    <row r="323" spans="5:5" ht="15.75" customHeight="1">
      <c r="E323" s="85"/>
    </row>
    <row r="324" spans="5:5" ht="15.75" customHeight="1">
      <c r="E324" s="85"/>
    </row>
    <row r="325" spans="5:5" ht="15.75" customHeight="1">
      <c r="E325" s="85"/>
    </row>
    <row r="326" spans="5:5" ht="15.75" customHeight="1">
      <c r="E326" s="85"/>
    </row>
    <row r="327" spans="5:5" ht="15.75" customHeight="1">
      <c r="E327" s="85"/>
    </row>
    <row r="328" spans="5:5" ht="15.75" customHeight="1">
      <c r="E328" s="85"/>
    </row>
    <row r="329" spans="5:5" ht="15.75" customHeight="1">
      <c r="E329" s="85"/>
    </row>
    <row r="330" spans="5:5" ht="15.75" customHeight="1">
      <c r="E330" s="85"/>
    </row>
    <row r="331" spans="5:5" ht="15.75" customHeight="1">
      <c r="E331" s="85"/>
    </row>
    <row r="332" spans="5:5" ht="15.75" customHeight="1">
      <c r="E332" s="85"/>
    </row>
    <row r="333" spans="5:5" ht="15.75" customHeight="1">
      <c r="E333" s="85"/>
    </row>
    <row r="334" spans="5:5" ht="15.75" customHeight="1">
      <c r="E334" s="85"/>
    </row>
    <row r="335" spans="5:5" ht="15.75" customHeight="1">
      <c r="E335" s="85"/>
    </row>
    <row r="336" spans="5:5" ht="15.75" customHeight="1">
      <c r="E336" s="85"/>
    </row>
    <row r="337" spans="5:5" ht="15.75" customHeight="1">
      <c r="E337" s="85"/>
    </row>
    <row r="338" spans="5:5" ht="15.75" customHeight="1">
      <c r="E338" s="85"/>
    </row>
    <row r="339" spans="5:5" ht="15.75" customHeight="1">
      <c r="E339" s="85"/>
    </row>
    <row r="340" spans="5:5" ht="15.75" customHeight="1">
      <c r="E340" s="85"/>
    </row>
    <row r="341" spans="5:5" ht="15.75" customHeight="1">
      <c r="E341" s="85"/>
    </row>
    <row r="342" spans="5:5" ht="15.75" customHeight="1">
      <c r="E342" s="85"/>
    </row>
    <row r="343" spans="5:5" ht="15.75" customHeight="1">
      <c r="E343" s="85"/>
    </row>
    <row r="344" spans="5:5" ht="15.75" customHeight="1">
      <c r="E344" s="85"/>
    </row>
    <row r="345" spans="5:5" ht="15.75" customHeight="1">
      <c r="E345" s="85"/>
    </row>
    <row r="346" spans="5:5" ht="15.75" customHeight="1">
      <c r="E346" s="85"/>
    </row>
    <row r="347" spans="5:5" ht="15.75" customHeight="1">
      <c r="E347" s="85"/>
    </row>
    <row r="348" spans="5:5" ht="15.75" customHeight="1">
      <c r="E348" s="85"/>
    </row>
    <row r="349" spans="5:5" ht="15.75" customHeight="1">
      <c r="E349" s="85"/>
    </row>
    <row r="350" spans="5:5" ht="15.75" customHeight="1">
      <c r="E350" s="85"/>
    </row>
    <row r="351" spans="5:5" ht="15.75" customHeight="1">
      <c r="E351" s="85"/>
    </row>
    <row r="352" spans="5:5" ht="15.75" customHeight="1">
      <c r="E352" s="85"/>
    </row>
    <row r="353" spans="5:5" ht="15.75" customHeight="1">
      <c r="E353" s="85"/>
    </row>
    <row r="354" spans="5:5" ht="15.75" customHeight="1">
      <c r="E354" s="85"/>
    </row>
    <row r="355" spans="5:5" ht="15.75" customHeight="1">
      <c r="E355" s="85"/>
    </row>
    <row r="356" spans="5:5" ht="15.75" customHeight="1">
      <c r="E356" s="85"/>
    </row>
    <row r="357" spans="5:5" ht="15.75" customHeight="1">
      <c r="E357" s="85"/>
    </row>
    <row r="358" spans="5:5" ht="15.75" customHeight="1">
      <c r="E358" s="85"/>
    </row>
    <row r="359" spans="5:5" ht="15.75" customHeight="1">
      <c r="E359" s="85"/>
    </row>
    <row r="360" spans="5:5" ht="15.75" customHeight="1">
      <c r="E360" s="85"/>
    </row>
    <row r="361" spans="5:5" ht="15.75" customHeight="1">
      <c r="E361" s="85"/>
    </row>
    <row r="362" spans="5:5" ht="15.75" customHeight="1">
      <c r="E362" s="85"/>
    </row>
    <row r="363" spans="5:5" ht="15.75" customHeight="1">
      <c r="E363" s="85"/>
    </row>
    <row r="364" spans="5:5" ht="15.75" customHeight="1">
      <c r="E364" s="85"/>
    </row>
    <row r="365" spans="5:5" ht="15.75" customHeight="1">
      <c r="E365" s="85"/>
    </row>
    <row r="366" spans="5:5" ht="15.75" customHeight="1">
      <c r="E366" s="85"/>
    </row>
    <row r="367" spans="5:5" ht="15.75" customHeight="1">
      <c r="E367" s="85"/>
    </row>
    <row r="368" spans="5:5" ht="15.75" customHeight="1">
      <c r="E368" s="85"/>
    </row>
    <row r="369" spans="5:5" ht="15.75" customHeight="1">
      <c r="E369" s="85"/>
    </row>
    <row r="370" spans="5:5" ht="15.75" customHeight="1">
      <c r="E370" s="85"/>
    </row>
    <row r="371" spans="5:5" ht="15.75" customHeight="1">
      <c r="E371" s="85"/>
    </row>
    <row r="372" spans="5:5" ht="15.75" customHeight="1">
      <c r="E372" s="85"/>
    </row>
    <row r="373" spans="5:5" ht="15.75" customHeight="1">
      <c r="E373" s="85"/>
    </row>
    <row r="374" spans="5:5" ht="15.75" customHeight="1">
      <c r="E374" s="85"/>
    </row>
    <row r="375" spans="5:5" ht="15.75" customHeight="1">
      <c r="E375" s="85"/>
    </row>
    <row r="376" spans="5:5" ht="15.75" customHeight="1">
      <c r="E376" s="85"/>
    </row>
    <row r="377" spans="5:5" ht="15.75" customHeight="1">
      <c r="E377" s="85"/>
    </row>
    <row r="378" spans="5:5" ht="15.75" customHeight="1">
      <c r="E378" s="85"/>
    </row>
    <row r="379" spans="5:5" ht="15.75" customHeight="1">
      <c r="E379" s="85"/>
    </row>
    <row r="380" spans="5:5" ht="15.75" customHeight="1">
      <c r="E380" s="85"/>
    </row>
    <row r="381" spans="5:5" ht="15.75" customHeight="1">
      <c r="E381" s="85"/>
    </row>
    <row r="382" spans="5:5" ht="15.75" customHeight="1">
      <c r="E382" s="85"/>
    </row>
    <row r="383" spans="5:5" ht="15.75" customHeight="1">
      <c r="E383" s="85"/>
    </row>
    <row r="384" spans="5:5" ht="15.75" customHeight="1">
      <c r="E384" s="85"/>
    </row>
    <row r="385" spans="5:5" ht="15.75" customHeight="1">
      <c r="E385" s="85"/>
    </row>
    <row r="386" spans="5:5" ht="15.75" customHeight="1">
      <c r="E386" s="85"/>
    </row>
    <row r="387" spans="5:5" ht="15.75" customHeight="1">
      <c r="E387" s="85"/>
    </row>
    <row r="388" spans="5:5" ht="15.75" customHeight="1">
      <c r="E388" s="85"/>
    </row>
    <row r="389" spans="5:5" ht="15.75" customHeight="1">
      <c r="E389" s="85"/>
    </row>
    <row r="390" spans="5:5" ht="15.75" customHeight="1">
      <c r="E390" s="85"/>
    </row>
    <row r="391" spans="5:5" ht="15.75" customHeight="1">
      <c r="E391" s="85"/>
    </row>
    <row r="392" spans="5:5" ht="15.75" customHeight="1">
      <c r="E392" s="85"/>
    </row>
    <row r="393" spans="5:5" ht="15.75" customHeight="1">
      <c r="E393" s="85"/>
    </row>
    <row r="394" spans="5:5" ht="15.75" customHeight="1">
      <c r="E394" s="85"/>
    </row>
    <row r="395" spans="5:5" ht="15.75" customHeight="1">
      <c r="E395" s="85"/>
    </row>
    <row r="396" spans="5:5" ht="15.75" customHeight="1">
      <c r="E396" s="85"/>
    </row>
    <row r="397" spans="5:5" ht="15.75" customHeight="1">
      <c r="E397" s="85"/>
    </row>
    <row r="398" spans="5:5" ht="15.75" customHeight="1">
      <c r="E398" s="85"/>
    </row>
    <row r="399" spans="5:5" ht="15.75" customHeight="1">
      <c r="E399" s="85"/>
    </row>
    <row r="400" spans="5:5" ht="15.75" customHeight="1">
      <c r="E400" s="85"/>
    </row>
    <row r="401" spans="5:5" ht="15.75" customHeight="1">
      <c r="E401" s="85"/>
    </row>
    <row r="402" spans="5:5" ht="15.75" customHeight="1">
      <c r="E402" s="85"/>
    </row>
    <row r="403" spans="5:5" ht="15.75" customHeight="1">
      <c r="E403" s="85"/>
    </row>
    <row r="404" spans="5:5" ht="15.75" customHeight="1">
      <c r="E404" s="85"/>
    </row>
    <row r="405" spans="5:5" ht="15.75" customHeight="1">
      <c r="E405" s="85"/>
    </row>
    <row r="406" spans="5:5" ht="15.75" customHeight="1">
      <c r="E406" s="85"/>
    </row>
    <row r="407" spans="5:5" ht="15.75" customHeight="1">
      <c r="E407" s="85"/>
    </row>
    <row r="408" spans="5:5" ht="15.75" customHeight="1">
      <c r="E408" s="85"/>
    </row>
    <row r="409" spans="5:5" ht="15.75" customHeight="1">
      <c r="E409" s="85"/>
    </row>
    <row r="410" spans="5:5" ht="15.75" customHeight="1">
      <c r="E410" s="85"/>
    </row>
    <row r="411" spans="5:5" ht="15.75" customHeight="1">
      <c r="E411" s="85"/>
    </row>
    <row r="412" spans="5:5" ht="15.75" customHeight="1">
      <c r="E412" s="85"/>
    </row>
    <row r="413" spans="5:5" ht="15.75" customHeight="1">
      <c r="E413" s="85"/>
    </row>
    <row r="414" spans="5:5" ht="15.75" customHeight="1">
      <c r="E414" s="85"/>
    </row>
    <row r="415" spans="5:5" ht="15.75" customHeight="1">
      <c r="E415" s="85"/>
    </row>
    <row r="416" spans="5:5" ht="15.75" customHeight="1">
      <c r="E416" s="85"/>
    </row>
    <row r="417" spans="5:5" ht="15.75" customHeight="1">
      <c r="E417" s="85"/>
    </row>
    <row r="418" spans="5:5" ht="15.75" customHeight="1">
      <c r="E418" s="85"/>
    </row>
    <row r="419" spans="5:5" ht="15.75" customHeight="1">
      <c r="E419" s="85"/>
    </row>
    <row r="420" spans="5:5" ht="15.75" customHeight="1">
      <c r="E420" s="85"/>
    </row>
    <row r="421" spans="5:5" ht="15.75" customHeight="1">
      <c r="E421" s="85"/>
    </row>
    <row r="422" spans="5:5" ht="15.75" customHeight="1">
      <c r="E422" s="85"/>
    </row>
    <row r="423" spans="5:5" ht="15.75" customHeight="1">
      <c r="E423" s="85"/>
    </row>
    <row r="424" spans="5:5" ht="15.75" customHeight="1">
      <c r="E424" s="85"/>
    </row>
    <row r="425" spans="5:5" ht="15.75" customHeight="1">
      <c r="E425" s="85"/>
    </row>
    <row r="426" spans="5:5" ht="15.75" customHeight="1">
      <c r="E426" s="85"/>
    </row>
    <row r="427" spans="5:5" ht="15.75" customHeight="1">
      <c r="E427" s="85"/>
    </row>
    <row r="428" spans="5:5" ht="15.75" customHeight="1">
      <c r="E428" s="85"/>
    </row>
    <row r="429" spans="5:5" ht="15.75" customHeight="1">
      <c r="E429" s="85"/>
    </row>
    <row r="430" spans="5:5" ht="15.75" customHeight="1">
      <c r="E430" s="85"/>
    </row>
    <row r="431" spans="5:5" ht="15.75" customHeight="1">
      <c r="E431" s="85"/>
    </row>
    <row r="432" spans="5:5" ht="15.75" customHeight="1">
      <c r="E432" s="85"/>
    </row>
    <row r="433" spans="5:5" ht="15.75" customHeight="1">
      <c r="E433" s="85"/>
    </row>
    <row r="434" spans="5:5" ht="15.75" customHeight="1">
      <c r="E434" s="85"/>
    </row>
    <row r="435" spans="5:5" ht="15.75" customHeight="1">
      <c r="E435" s="85"/>
    </row>
    <row r="436" spans="5:5" ht="15.75" customHeight="1">
      <c r="E436" s="85"/>
    </row>
    <row r="437" spans="5:5" ht="15.75" customHeight="1">
      <c r="E437" s="85"/>
    </row>
    <row r="438" spans="5:5" ht="15.75" customHeight="1">
      <c r="E438" s="85"/>
    </row>
    <row r="439" spans="5:5" ht="15.75" customHeight="1">
      <c r="E439" s="85"/>
    </row>
    <row r="440" spans="5:5" ht="15.75" customHeight="1">
      <c r="E440" s="85"/>
    </row>
    <row r="441" spans="5:5" ht="15.75" customHeight="1">
      <c r="E441" s="85"/>
    </row>
    <row r="442" spans="5:5" ht="15.75" customHeight="1">
      <c r="E442" s="85"/>
    </row>
    <row r="443" spans="5:5" ht="15.75" customHeight="1">
      <c r="E443" s="85"/>
    </row>
    <row r="444" spans="5:5" ht="15.75" customHeight="1">
      <c r="E444" s="85"/>
    </row>
    <row r="445" spans="5:5" ht="15.75" customHeight="1">
      <c r="E445" s="85"/>
    </row>
    <row r="446" spans="5:5" ht="15.75" customHeight="1">
      <c r="E446" s="85"/>
    </row>
    <row r="447" spans="5:5" ht="15.75" customHeight="1">
      <c r="E447" s="85"/>
    </row>
    <row r="448" spans="5:5" ht="15.75" customHeight="1">
      <c r="E448" s="85"/>
    </row>
    <row r="449" spans="5:5" ht="15.75" customHeight="1">
      <c r="E449" s="85"/>
    </row>
    <row r="450" spans="5:5" ht="15.75" customHeight="1">
      <c r="E450" s="85"/>
    </row>
    <row r="451" spans="5:5" ht="15.75" customHeight="1">
      <c r="E451" s="85"/>
    </row>
    <row r="452" spans="5:5" ht="15.75" customHeight="1">
      <c r="E452" s="85"/>
    </row>
    <row r="453" spans="5:5" ht="15.75" customHeight="1">
      <c r="E453" s="85"/>
    </row>
    <row r="454" spans="5:5" ht="15.75" customHeight="1">
      <c r="E454" s="85"/>
    </row>
    <row r="455" spans="5:5" ht="15.75" customHeight="1">
      <c r="E455" s="85"/>
    </row>
    <row r="456" spans="5:5" ht="15.75" customHeight="1">
      <c r="E456" s="85"/>
    </row>
    <row r="457" spans="5:5" ht="15.75" customHeight="1">
      <c r="E457" s="85"/>
    </row>
    <row r="458" spans="5:5" ht="15.75" customHeight="1">
      <c r="E458" s="85"/>
    </row>
    <row r="459" spans="5:5" ht="15.75" customHeight="1">
      <c r="E459" s="85"/>
    </row>
    <row r="460" spans="5:5" ht="15.75" customHeight="1">
      <c r="E460" s="85"/>
    </row>
    <row r="461" spans="5:5" ht="15.75" customHeight="1">
      <c r="E461" s="85"/>
    </row>
    <row r="462" spans="5:5" ht="15.75" customHeight="1">
      <c r="E462" s="85"/>
    </row>
    <row r="463" spans="5:5" ht="15.75" customHeight="1">
      <c r="E463" s="85"/>
    </row>
    <row r="464" spans="5:5" ht="15.75" customHeight="1">
      <c r="E464" s="85"/>
    </row>
    <row r="465" spans="5:5" ht="15.75" customHeight="1">
      <c r="E465" s="85"/>
    </row>
    <row r="466" spans="5:5" ht="15.75" customHeight="1">
      <c r="E466" s="85"/>
    </row>
    <row r="467" spans="5:5" ht="15.75" customHeight="1">
      <c r="E467" s="85"/>
    </row>
    <row r="468" spans="5:5" ht="15.75" customHeight="1">
      <c r="E468" s="85"/>
    </row>
    <row r="469" spans="5:5" ht="15.75" customHeight="1">
      <c r="E469" s="85"/>
    </row>
    <row r="470" spans="5:5" ht="15.75" customHeight="1">
      <c r="E470" s="85"/>
    </row>
    <row r="471" spans="5:5" ht="15.75" customHeight="1">
      <c r="E471" s="85"/>
    </row>
    <row r="472" spans="5:5" ht="15.75" customHeight="1">
      <c r="E472" s="85"/>
    </row>
    <row r="473" spans="5:5" ht="15.75" customHeight="1">
      <c r="E473" s="85"/>
    </row>
    <row r="474" spans="5:5" ht="15.75" customHeight="1">
      <c r="E474" s="85"/>
    </row>
    <row r="475" spans="5:5" ht="15.75" customHeight="1">
      <c r="E475" s="85"/>
    </row>
    <row r="476" spans="5:5" ht="15.75" customHeight="1">
      <c r="E476" s="85"/>
    </row>
    <row r="477" spans="5:5" ht="15.75" customHeight="1">
      <c r="E477" s="85"/>
    </row>
    <row r="478" spans="5:5" ht="15.75" customHeight="1">
      <c r="E478" s="85"/>
    </row>
    <row r="479" spans="5:5" ht="15.75" customHeight="1">
      <c r="E479" s="85"/>
    </row>
    <row r="480" spans="5:5" ht="15.75" customHeight="1">
      <c r="E480" s="85"/>
    </row>
    <row r="481" spans="5:5" ht="15.75" customHeight="1">
      <c r="E481" s="85"/>
    </row>
    <row r="482" spans="5:5" ht="15.75" customHeight="1">
      <c r="E482" s="85"/>
    </row>
    <row r="483" spans="5:5" ht="15.75" customHeight="1">
      <c r="E483" s="85"/>
    </row>
    <row r="484" spans="5:5" ht="15.75" customHeight="1">
      <c r="E484" s="85"/>
    </row>
    <row r="485" spans="5:5" ht="15.75" customHeight="1">
      <c r="E485" s="85"/>
    </row>
    <row r="486" spans="5:5" ht="15.75" customHeight="1">
      <c r="E486" s="85"/>
    </row>
    <row r="487" spans="5:5" ht="15.75" customHeight="1">
      <c r="E487" s="85"/>
    </row>
    <row r="488" spans="5:5" ht="15.75" customHeight="1">
      <c r="E488" s="85"/>
    </row>
    <row r="489" spans="5:5" ht="15.75" customHeight="1">
      <c r="E489" s="85"/>
    </row>
    <row r="490" spans="5:5" ht="15.75" customHeight="1">
      <c r="E490" s="85"/>
    </row>
    <row r="491" spans="5:5" ht="15.75" customHeight="1">
      <c r="E491" s="85"/>
    </row>
    <row r="492" spans="5:5" ht="15.75" customHeight="1">
      <c r="E492" s="85"/>
    </row>
    <row r="493" spans="5:5" ht="15.75" customHeight="1">
      <c r="E493" s="85"/>
    </row>
    <row r="494" spans="5:5" ht="15.75" customHeight="1">
      <c r="E494" s="85"/>
    </row>
    <row r="495" spans="5:5" ht="15.75" customHeight="1">
      <c r="E495" s="85"/>
    </row>
    <row r="496" spans="5:5" ht="15.75" customHeight="1">
      <c r="E496" s="85"/>
    </row>
    <row r="497" spans="5:5" ht="15.75" customHeight="1">
      <c r="E497" s="85"/>
    </row>
    <row r="498" spans="5:5" ht="15.75" customHeight="1">
      <c r="E498" s="85"/>
    </row>
    <row r="499" spans="5:5" ht="15.75" customHeight="1">
      <c r="E499" s="85"/>
    </row>
    <row r="500" spans="5:5" ht="15.75" customHeight="1">
      <c r="E500" s="85"/>
    </row>
    <row r="501" spans="5:5" ht="15.75" customHeight="1">
      <c r="E501" s="85"/>
    </row>
    <row r="502" spans="5:5" ht="15.75" customHeight="1">
      <c r="E502" s="85"/>
    </row>
    <row r="503" spans="5:5" ht="15.75" customHeight="1">
      <c r="E503" s="85"/>
    </row>
    <row r="504" spans="5:5" ht="15.75" customHeight="1">
      <c r="E504" s="85"/>
    </row>
    <row r="505" spans="5:5" ht="15.75" customHeight="1">
      <c r="E505" s="85"/>
    </row>
    <row r="506" spans="5:5" ht="15.75" customHeight="1">
      <c r="E506" s="85"/>
    </row>
    <row r="507" spans="5:5" ht="15.75" customHeight="1">
      <c r="E507" s="85"/>
    </row>
    <row r="508" spans="5:5" ht="15.75" customHeight="1">
      <c r="E508" s="85"/>
    </row>
    <row r="509" spans="5:5" ht="15.75" customHeight="1">
      <c r="E509" s="85"/>
    </row>
    <row r="510" spans="5:5" ht="15.75" customHeight="1">
      <c r="E510" s="85"/>
    </row>
    <row r="511" spans="5:5" ht="15.75" customHeight="1">
      <c r="E511" s="85"/>
    </row>
    <row r="512" spans="5:5" ht="15.75" customHeight="1">
      <c r="E512" s="85"/>
    </row>
    <row r="513" spans="5:5" ht="15.75" customHeight="1">
      <c r="E513" s="85"/>
    </row>
    <row r="514" spans="5:5" ht="15.75" customHeight="1">
      <c r="E514" s="85"/>
    </row>
    <row r="515" spans="5:5" ht="15.75" customHeight="1">
      <c r="E515" s="85"/>
    </row>
    <row r="516" spans="5:5" ht="15.75" customHeight="1">
      <c r="E516" s="85"/>
    </row>
    <row r="517" spans="5:5" ht="15.75" customHeight="1">
      <c r="E517" s="85"/>
    </row>
    <row r="518" spans="5:5" ht="15.75" customHeight="1">
      <c r="E518" s="85"/>
    </row>
    <row r="519" spans="5:5" ht="15.75" customHeight="1">
      <c r="E519" s="85"/>
    </row>
    <row r="520" spans="5:5" ht="15.75" customHeight="1">
      <c r="E520" s="85"/>
    </row>
    <row r="521" spans="5:5" ht="15.75" customHeight="1">
      <c r="E521" s="85"/>
    </row>
    <row r="522" spans="5:5" ht="15.75" customHeight="1">
      <c r="E522" s="85"/>
    </row>
    <row r="523" spans="5:5" ht="15.75" customHeight="1">
      <c r="E523" s="85"/>
    </row>
    <row r="524" spans="5:5" ht="15.75" customHeight="1">
      <c r="E524" s="85"/>
    </row>
    <row r="525" spans="5:5" ht="15.75" customHeight="1">
      <c r="E525" s="85"/>
    </row>
    <row r="526" spans="5:5" ht="15.75" customHeight="1">
      <c r="E526" s="85"/>
    </row>
    <row r="527" spans="5:5" ht="15.75" customHeight="1">
      <c r="E527" s="85"/>
    </row>
    <row r="528" spans="5:5" ht="15.75" customHeight="1">
      <c r="E528" s="85"/>
    </row>
    <row r="529" spans="5:5" ht="15.75" customHeight="1">
      <c r="E529" s="85"/>
    </row>
    <row r="530" spans="5:5" ht="15.75" customHeight="1">
      <c r="E530" s="85"/>
    </row>
    <row r="531" spans="5:5" ht="15.75" customHeight="1">
      <c r="E531" s="85"/>
    </row>
    <row r="532" spans="5:5" ht="15.75" customHeight="1">
      <c r="E532" s="85"/>
    </row>
    <row r="533" spans="5:5" ht="15.75" customHeight="1">
      <c r="E533" s="85"/>
    </row>
    <row r="534" spans="5:5" ht="15.75" customHeight="1">
      <c r="E534" s="85"/>
    </row>
    <row r="535" spans="5:5" ht="15.75" customHeight="1">
      <c r="E535" s="85"/>
    </row>
    <row r="536" spans="5:5" ht="15.75" customHeight="1">
      <c r="E536" s="85"/>
    </row>
    <row r="537" spans="5:5" ht="15.75" customHeight="1">
      <c r="E537" s="85"/>
    </row>
    <row r="538" spans="5:5" ht="15.75" customHeight="1">
      <c r="E538" s="85"/>
    </row>
    <row r="539" spans="5:5" ht="15.75" customHeight="1">
      <c r="E539" s="85"/>
    </row>
    <row r="540" spans="5:5" ht="15.75" customHeight="1">
      <c r="E540" s="85"/>
    </row>
    <row r="541" spans="5:5" ht="15.75" customHeight="1">
      <c r="E541" s="85"/>
    </row>
    <row r="542" spans="5:5" ht="15.75" customHeight="1">
      <c r="E542" s="85"/>
    </row>
    <row r="543" spans="5:5" ht="15.75" customHeight="1">
      <c r="E543" s="85"/>
    </row>
    <row r="544" spans="5:5" ht="15.75" customHeight="1">
      <c r="E544" s="85"/>
    </row>
    <row r="545" spans="5:5" ht="15.75" customHeight="1">
      <c r="E545" s="85"/>
    </row>
    <row r="546" spans="5:5" ht="15.75" customHeight="1">
      <c r="E546" s="85"/>
    </row>
    <row r="547" spans="5:5" ht="15.75" customHeight="1">
      <c r="E547" s="85"/>
    </row>
    <row r="548" spans="5:5" ht="15.75" customHeight="1">
      <c r="E548" s="85"/>
    </row>
    <row r="549" spans="5:5" ht="15.75" customHeight="1">
      <c r="E549" s="85"/>
    </row>
    <row r="550" spans="5:5" ht="15.75" customHeight="1">
      <c r="E550" s="85"/>
    </row>
    <row r="551" spans="5:5" ht="15.75" customHeight="1">
      <c r="E551" s="85"/>
    </row>
    <row r="552" spans="5:5" ht="15.75" customHeight="1">
      <c r="E552" s="85"/>
    </row>
    <row r="553" spans="5:5" ht="15.75" customHeight="1">
      <c r="E553" s="85"/>
    </row>
    <row r="554" spans="5:5" ht="15.75" customHeight="1">
      <c r="E554" s="85"/>
    </row>
    <row r="555" spans="5:5" ht="15.75" customHeight="1">
      <c r="E555" s="85"/>
    </row>
    <row r="556" spans="5:5" ht="15.75" customHeight="1">
      <c r="E556" s="85"/>
    </row>
    <row r="557" spans="5:5" ht="15.75" customHeight="1">
      <c r="E557" s="85"/>
    </row>
    <row r="558" spans="5:5" ht="15.75" customHeight="1">
      <c r="E558" s="85"/>
    </row>
    <row r="559" spans="5:5" ht="15.75" customHeight="1">
      <c r="E559" s="85"/>
    </row>
    <row r="560" spans="5:5" ht="15.75" customHeight="1">
      <c r="E560" s="85"/>
    </row>
    <row r="561" spans="5:5" ht="15.75" customHeight="1">
      <c r="E561" s="85"/>
    </row>
    <row r="562" spans="5:5" ht="15.75" customHeight="1">
      <c r="E562" s="85"/>
    </row>
    <row r="563" spans="5:5" ht="15.75" customHeight="1">
      <c r="E563" s="85"/>
    </row>
    <row r="564" spans="5:5" ht="15.75" customHeight="1">
      <c r="E564" s="85"/>
    </row>
    <row r="565" spans="5:5" ht="15.75" customHeight="1">
      <c r="E565" s="85"/>
    </row>
    <row r="566" spans="5:5" ht="15.75" customHeight="1">
      <c r="E566" s="85"/>
    </row>
    <row r="567" spans="5:5" ht="15.75" customHeight="1">
      <c r="E567" s="85"/>
    </row>
    <row r="568" spans="5:5" ht="15.75" customHeight="1">
      <c r="E568" s="85"/>
    </row>
    <row r="569" spans="5:5" ht="15.75" customHeight="1">
      <c r="E569" s="85"/>
    </row>
    <row r="570" spans="5:5" ht="15.75" customHeight="1">
      <c r="E570" s="85"/>
    </row>
    <row r="571" spans="5:5" ht="15.75" customHeight="1">
      <c r="E571" s="85"/>
    </row>
    <row r="572" spans="5:5" ht="15.75" customHeight="1">
      <c r="E572" s="85"/>
    </row>
    <row r="573" spans="5:5" ht="15.75" customHeight="1">
      <c r="E573" s="85"/>
    </row>
    <row r="574" spans="5:5" ht="15.75" customHeight="1">
      <c r="E574" s="85"/>
    </row>
    <row r="575" spans="5:5" ht="15.75" customHeight="1">
      <c r="E575" s="85"/>
    </row>
    <row r="576" spans="5:5" ht="15.75" customHeight="1">
      <c r="E576" s="85"/>
    </row>
    <row r="577" spans="5:5" ht="15.75" customHeight="1">
      <c r="E577" s="85"/>
    </row>
    <row r="578" spans="5:5" ht="15.75" customHeight="1">
      <c r="E578" s="85"/>
    </row>
    <row r="579" spans="5:5" ht="15.75" customHeight="1">
      <c r="E579" s="85"/>
    </row>
    <row r="580" spans="5:5" ht="15.75" customHeight="1">
      <c r="E580" s="85"/>
    </row>
    <row r="581" spans="5:5" ht="15.75" customHeight="1">
      <c r="E581" s="85"/>
    </row>
    <row r="582" spans="5:5" ht="15.75" customHeight="1">
      <c r="E582" s="85"/>
    </row>
    <row r="583" spans="5:5" ht="15.75" customHeight="1">
      <c r="E583" s="85"/>
    </row>
    <row r="584" spans="5:5" ht="15.75" customHeight="1">
      <c r="E584" s="85"/>
    </row>
    <row r="585" spans="5:5" ht="15.75" customHeight="1">
      <c r="E585" s="85"/>
    </row>
    <row r="586" spans="5:5" ht="15.75" customHeight="1">
      <c r="E586" s="85"/>
    </row>
    <row r="587" spans="5:5" ht="15.75" customHeight="1">
      <c r="E587" s="85"/>
    </row>
    <row r="588" spans="5:5" ht="15.75" customHeight="1">
      <c r="E588" s="85"/>
    </row>
    <row r="589" spans="5:5" ht="15.75" customHeight="1">
      <c r="E589" s="85"/>
    </row>
    <row r="590" spans="5:5" ht="15.75" customHeight="1">
      <c r="E590" s="85"/>
    </row>
    <row r="591" spans="5:5" ht="15.75" customHeight="1">
      <c r="E591" s="85"/>
    </row>
    <row r="592" spans="5:5" ht="15.75" customHeight="1">
      <c r="E592" s="85"/>
    </row>
    <row r="593" spans="5:5" ht="15.75" customHeight="1">
      <c r="E593" s="85"/>
    </row>
    <row r="594" spans="5:5" ht="15.75" customHeight="1">
      <c r="E594" s="85"/>
    </row>
    <row r="595" spans="5:5" ht="15.75" customHeight="1">
      <c r="E595" s="85"/>
    </row>
    <row r="596" spans="5:5" ht="15.75" customHeight="1">
      <c r="E596" s="85"/>
    </row>
    <row r="597" spans="5:5" ht="15.75" customHeight="1">
      <c r="E597" s="85"/>
    </row>
    <row r="598" spans="5:5" ht="15.75" customHeight="1">
      <c r="E598" s="85"/>
    </row>
    <row r="599" spans="5:5" ht="15.75" customHeight="1">
      <c r="E599" s="85"/>
    </row>
    <row r="600" spans="5:5" ht="15.75" customHeight="1">
      <c r="E600" s="85"/>
    </row>
    <row r="601" spans="5:5" ht="15.75" customHeight="1">
      <c r="E601" s="85"/>
    </row>
    <row r="602" spans="5:5" ht="15.75" customHeight="1">
      <c r="E602" s="85"/>
    </row>
    <row r="603" spans="5:5" ht="15.75" customHeight="1">
      <c r="E603" s="85"/>
    </row>
    <row r="604" spans="5:5" ht="15.75" customHeight="1">
      <c r="E604" s="85"/>
    </row>
    <row r="605" spans="5:5" ht="15.75" customHeight="1">
      <c r="E605" s="85"/>
    </row>
    <row r="606" spans="5:5" ht="15.75" customHeight="1">
      <c r="E606" s="85"/>
    </row>
    <row r="607" spans="5:5" ht="15.75" customHeight="1">
      <c r="E607" s="85"/>
    </row>
    <row r="608" spans="5:5" ht="15.75" customHeight="1">
      <c r="E608" s="85"/>
    </row>
    <row r="609" spans="5:5" ht="15.75" customHeight="1">
      <c r="E609" s="85"/>
    </row>
    <row r="610" spans="5:5" ht="15.75" customHeight="1">
      <c r="E610" s="85"/>
    </row>
    <row r="611" spans="5:5" ht="15.75" customHeight="1">
      <c r="E611" s="85"/>
    </row>
    <row r="612" spans="5:5" ht="15.75" customHeight="1">
      <c r="E612" s="85"/>
    </row>
    <row r="613" spans="5:5" ht="15.75" customHeight="1">
      <c r="E613" s="85"/>
    </row>
    <row r="614" spans="5:5" ht="15.75" customHeight="1">
      <c r="E614" s="85"/>
    </row>
    <row r="615" spans="5:5" ht="15.75" customHeight="1">
      <c r="E615" s="85"/>
    </row>
    <row r="616" spans="5:5" ht="15.75" customHeight="1">
      <c r="E616" s="85"/>
    </row>
    <row r="617" spans="5:5" ht="15.75" customHeight="1">
      <c r="E617" s="85"/>
    </row>
    <row r="618" spans="5:5" ht="15.75" customHeight="1">
      <c r="E618" s="85"/>
    </row>
    <row r="619" spans="5:5" ht="15.75" customHeight="1">
      <c r="E619" s="85"/>
    </row>
    <row r="620" spans="5:5" ht="15.75" customHeight="1">
      <c r="E620" s="85"/>
    </row>
    <row r="621" spans="5:5" ht="15.75" customHeight="1">
      <c r="E621" s="85"/>
    </row>
    <row r="622" spans="5:5" ht="15.75" customHeight="1">
      <c r="E622" s="85"/>
    </row>
    <row r="623" spans="5:5" ht="15.75" customHeight="1">
      <c r="E623" s="85"/>
    </row>
    <row r="624" spans="5:5" ht="15.75" customHeight="1">
      <c r="E624" s="85"/>
    </row>
    <row r="625" spans="5:5" ht="15.75" customHeight="1">
      <c r="E625" s="85"/>
    </row>
    <row r="626" spans="5:5" ht="15.75" customHeight="1">
      <c r="E626" s="85"/>
    </row>
    <row r="627" spans="5:5" ht="15.75" customHeight="1">
      <c r="E627" s="85"/>
    </row>
    <row r="628" spans="5:5" ht="15.75" customHeight="1">
      <c r="E628" s="85"/>
    </row>
    <row r="629" spans="5:5" ht="15.75" customHeight="1">
      <c r="E629" s="85"/>
    </row>
    <row r="630" spans="5:5" ht="15.75" customHeight="1">
      <c r="E630" s="85"/>
    </row>
    <row r="631" spans="5:5" ht="15.75" customHeight="1">
      <c r="E631" s="85"/>
    </row>
    <row r="632" spans="5:5" ht="15.75" customHeight="1">
      <c r="E632" s="85"/>
    </row>
    <row r="633" spans="5:5" ht="15.75" customHeight="1">
      <c r="E633" s="85"/>
    </row>
    <row r="634" spans="5:5" ht="15.75" customHeight="1">
      <c r="E634" s="85"/>
    </row>
    <row r="635" spans="5:5" ht="15.75" customHeight="1">
      <c r="E635" s="85"/>
    </row>
    <row r="636" spans="5:5" ht="15.75" customHeight="1">
      <c r="E636" s="85"/>
    </row>
    <row r="637" spans="5:5" ht="15.75" customHeight="1">
      <c r="E637" s="85"/>
    </row>
    <row r="638" spans="5:5" ht="15.75" customHeight="1">
      <c r="E638" s="85"/>
    </row>
    <row r="639" spans="5:5" ht="15.75" customHeight="1">
      <c r="E639" s="85"/>
    </row>
    <row r="640" spans="5:5" ht="15.75" customHeight="1">
      <c r="E640" s="85"/>
    </row>
    <row r="641" spans="5:5" ht="15.75" customHeight="1">
      <c r="E641" s="85"/>
    </row>
    <row r="642" spans="5:5" ht="15.75" customHeight="1">
      <c r="E642" s="85"/>
    </row>
    <row r="643" spans="5:5" ht="15.75" customHeight="1">
      <c r="E643" s="85"/>
    </row>
    <row r="644" spans="5:5" ht="15.75" customHeight="1">
      <c r="E644" s="85"/>
    </row>
    <row r="645" spans="5:5" ht="15.75" customHeight="1">
      <c r="E645" s="85"/>
    </row>
    <row r="646" spans="5:5" ht="15.75" customHeight="1">
      <c r="E646" s="85"/>
    </row>
    <row r="647" spans="5:5" ht="15.75" customHeight="1">
      <c r="E647" s="85"/>
    </row>
    <row r="648" spans="5:5" ht="15.75" customHeight="1">
      <c r="E648" s="85"/>
    </row>
    <row r="649" spans="5:5" ht="15.75" customHeight="1">
      <c r="E649" s="85"/>
    </row>
    <row r="650" spans="5:5" ht="15.75" customHeight="1">
      <c r="E650" s="85"/>
    </row>
    <row r="651" spans="5:5" ht="15.75" customHeight="1">
      <c r="E651" s="85"/>
    </row>
    <row r="652" spans="5:5" ht="15.75" customHeight="1">
      <c r="E652" s="85"/>
    </row>
    <row r="653" spans="5:5" ht="15.75" customHeight="1">
      <c r="E653" s="85"/>
    </row>
    <row r="654" spans="5:5" ht="15.75" customHeight="1">
      <c r="E654" s="85"/>
    </row>
    <row r="655" spans="5:5" ht="15.75" customHeight="1">
      <c r="E655" s="85"/>
    </row>
    <row r="656" spans="5:5" ht="15.75" customHeight="1">
      <c r="E656" s="85"/>
    </row>
    <row r="657" spans="5:5" ht="15.75" customHeight="1">
      <c r="E657" s="85"/>
    </row>
    <row r="658" spans="5:5" ht="15.75" customHeight="1">
      <c r="E658" s="85"/>
    </row>
    <row r="659" spans="5:5" ht="15.75" customHeight="1">
      <c r="E659" s="85"/>
    </row>
    <row r="660" spans="5:5" ht="15.75" customHeight="1">
      <c r="E660" s="85"/>
    </row>
    <row r="661" spans="5:5" ht="15.75" customHeight="1">
      <c r="E661" s="85"/>
    </row>
    <row r="662" spans="5:5" ht="15.75" customHeight="1">
      <c r="E662" s="85"/>
    </row>
    <row r="663" spans="5:5" ht="15.75" customHeight="1">
      <c r="E663" s="85"/>
    </row>
    <row r="664" spans="5:5" ht="15.75" customHeight="1">
      <c r="E664" s="85"/>
    </row>
    <row r="665" spans="5:5" ht="15.75" customHeight="1">
      <c r="E665" s="85"/>
    </row>
    <row r="666" spans="5:5" ht="15.75" customHeight="1">
      <c r="E666" s="85"/>
    </row>
    <row r="667" spans="5:5" ht="15.75" customHeight="1">
      <c r="E667" s="85"/>
    </row>
    <row r="668" spans="5:5" ht="15.75" customHeight="1">
      <c r="E668" s="85"/>
    </row>
    <row r="669" spans="5:5" ht="15.75" customHeight="1">
      <c r="E669" s="85"/>
    </row>
    <row r="670" spans="5:5" ht="15.75" customHeight="1">
      <c r="E670" s="85"/>
    </row>
    <row r="671" spans="5:5" ht="15.75" customHeight="1">
      <c r="E671" s="85"/>
    </row>
    <row r="672" spans="5:5" ht="15.75" customHeight="1">
      <c r="E672" s="85"/>
    </row>
    <row r="673" spans="5:5" ht="15.75" customHeight="1">
      <c r="E673" s="85"/>
    </row>
    <row r="674" spans="5:5" ht="15.75" customHeight="1">
      <c r="E674" s="85"/>
    </row>
    <row r="675" spans="5:5" ht="15.75" customHeight="1">
      <c r="E675" s="85"/>
    </row>
    <row r="676" spans="5:5" ht="15.75" customHeight="1">
      <c r="E676" s="85"/>
    </row>
    <row r="677" spans="5:5" ht="15.75" customHeight="1">
      <c r="E677" s="85"/>
    </row>
    <row r="678" spans="5:5" ht="15.75" customHeight="1">
      <c r="E678" s="85"/>
    </row>
    <row r="679" spans="5:5" ht="15.75" customHeight="1">
      <c r="E679" s="85"/>
    </row>
    <row r="680" spans="5:5" ht="15.75" customHeight="1">
      <c r="E680" s="85"/>
    </row>
    <row r="681" spans="5:5" ht="15.75" customHeight="1">
      <c r="E681" s="85"/>
    </row>
    <row r="682" spans="5:5" ht="15.75" customHeight="1">
      <c r="E682" s="85"/>
    </row>
    <row r="683" spans="5:5" ht="15.75" customHeight="1">
      <c r="E683" s="85"/>
    </row>
    <row r="684" spans="5:5" ht="15.75" customHeight="1">
      <c r="E684" s="85"/>
    </row>
    <row r="685" spans="5:5" ht="15.75" customHeight="1">
      <c r="E685" s="85"/>
    </row>
    <row r="686" spans="5:5" ht="15.75" customHeight="1">
      <c r="E686" s="85"/>
    </row>
    <row r="687" spans="5:5" ht="15.75" customHeight="1">
      <c r="E687" s="85"/>
    </row>
    <row r="688" spans="5:5" ht="15.75" customHeight="1">
      <c r="E688" s="85"/>
    </row>
    <row r="689" spans="5:5" ht="15.75" customHeight="1">
      <c r="E689" s="85"/>
    </row>
    <row r="690" spans="5:5" ht="15.75" customHeight="1">
      <c r="E690" s="85"/>
    </row>
    <row r="691" spans="5:5" ht="15.75" customHeight="1">
      <c r="E691" s="85"/>
    </row>
    <row r="692" spans="5:5" ht="15.75" customHeight="1">
      <c r="E692" s="85"/>
    </row>
    <row r="693" spans="5:5" ht="15.75" customHeight="1">
      <c r="E693" s="85"/>
    </row>
    <row r="694" spans="5:5" ht="15.75" customHeight="1">
      <c r="E694" s="85"/>
    </row>
    <row r="695" spans="5:5" ht="15.75" customHeight="1">
      <c r="E695" s="85"/>
    </row>
    <row r="696" spans="5:5" ht="15.75" customHeight="1">
      <c r="E696" s="85"/>
    </row>
    <row r="697" spans="5:5" ht="15.75" customHeight="1">
      <c r="E697" s="85"/>
    </row>
    <row r="698" spans="5:5" ht="15.75" customHeight="1">
      <c r="E698" s="85"/>
    </row>
    <row r="699" spans="5:5" ht="15.75" customHeight="1">
      <c r="E699" s="85"/>
    </row>
    <row r="700" spans="5:5" ht="15.75" customHeight="1">
      <c r="E700" s="85"/>
    </row>
    <row r="701" spans="5:5" ht="15.75" customHeight="1">
      <c r="E701" s="85"/>
    </row>
    <row r="702" spans="5:5" ht="15.75" customHeight="1">
      <c r="E702" s="85"/>
    </row>
    <row r="703" spans="5:5" ht="15.75" customHeight="1">
      <c r="E703" s="85"/>
    </row>
    <row r="704" spans="5:5" ht="15.75" customHeight="1">
      <c r="E704" s="85"/>
    </row>
    <row r="705" spans="5:5" ht="15.75" customHeight="1">
      <c r="E705" s="85"/>
    </row>
    <row r="706" spans="5:5" ht="15.75" customHeight="1">
      <c r="E706" s="85"/>
    </row>
    <row r="707" spans="5:5" ht="15.75" customHeight="1">
      <c r="E707" s="85"/>
    </row>
    <row r="708" spans="5:5" ht="15.75" customHeight="1">
      <c r="E708" s="85"/>
    </row>
    <row r="709" spans="5:5" ht="15.75" customHeight="1">
      <c r="E709" s="85"/>
    </row>
    <row r="710" spans="5:5" ht="15.75" customHeight="1">
      <c r="E710" s="85"/>
    </row>
    <row r="711" spans="5:5" ht="15.75" customHeight="1">
      <c r="E711" s="85"/>
    </row>
    <row r="712" spans="5:5" ht="15.75" customHeight="1">
      <c r="E712" s="85"/>
    </row>
    <row r="713" spans="5:5" ht="15.75" customHeight="1">
      <c r="E713" s="85"/>
    </row>
    <row r="714" spans="5:5" ht="15.75" customHeight="1">
      <c r="E714" s="85"/>
    </row>
    <row r="715" spans="5:5" ht="15.75" customHeight="1">
      <c r="E715" s="85"/>
    </row>
    <row r="716" spans="5:5" ht="15.75" customHeight="1">
      <c r="E716" s="85"/>
    </row>
    <row r="717" spans="5:5" ht="15.75" customHeight="1">
      <c r="E717" s="85"/>
    </row>
    <row r="718" spans="5:5" ht="15.75" customHeight="1">
      <c r="E718" s="85"/>
    </row>
    <row r="719" spans="5:5" ht="15.75" customHeight="1">
      <c r="E719" s="85"/>
    </row>
    <row r="720" spans="5:5" ht="15.75" customHeight="1">
      <c r="E720" s="85"/>
    </row>
    <row r="721" spans="5:5" ht="15.75" customHeight="1">
      <c r="E721" s="85"/>
    </row>
    <row r="722" spans="5:5" ht="15.75" customHeight="1">
      <c r="E722" s="85"/>
    </row>
    <row r="723" spans="5:5" ht="15.75" customHeight="1">
      <c r="E723" s="85"/>
    </row>
    <row r="724" spans="5:5" ht="15.75" customHeight="1">
      <c r="E724" s="85"/>
    </row>
    <row r="725" spans="5:5" ht="15.75" customHeight="1">
      <c r="E725" s="85"/>
    </row>
    <row r="726" spans="5:5" ht="15.75" customHeight="1">
      <c r="E726" s="85"/>
    </row>
    <row r="727" spans="5:5" ht="15.75" customHeight="1">
      <c r="E727" s="85"/>
    </row>
    <row r="728" spans="5:5" ht="15.75" customHeight="1">
      <c r="E728" s="85"/>
    </row>
    <row r="729" spans="5:5" ht="15.75" customHeight="1">
      <c r="E729" s="85"/>
    </row>
    <row r="730" spans="5:5" ht="15.75" customHeight="1">
      <c r="E730" s="85"/>
    </row>
    <row r="731" spans="5:5" ht="15.75" customHeight="1">
      <c r="E731" s="85"/>
    </row>
    <row r="732" spans="5:5" ht="15.75" customHeight="1">
      <c r="E732" s="85"/>
    </row>
    <row r="733" spans="5:5" ht="15.75" customHeight="1">
      <c r="E733" s="85"/>
    </row>
    <row r="734" spans="5:5" ht="15.75" customHeight="1">
      <c r="E734" s="85"/>
    </row>
    <row r="735" spans="5:5" ht="15.75" customHeight="1">
      <c r="E735" s="85"/>
    </row>
    <row r="736" spans="5:5" ht="15.75" customHeight="1">
      <c r="E736" s="85"/>
    </row>
    <row r="737" spans="5:5" ht="15.75" customHeight="1">
      <c r="E737" s="85"/>
    </row>
    <row r="738" spans="5:5" ht="15.75" customHeight="1">
      <c r="E738" s="85"/>
    </row>
    <row r="739" spans="5:5" ht="15.75" customHeight="1">
      <c r="E739" s="85"/>
    </row>
    <row r="740" spans="5:5" ht="15.75" customHeight="1">
      <c r="E740" s="85"/>
    </row>
    <row r="741" spans="5:5" ht="15.75" customHeight="1">
      <c r="E741" s="85"/>
    </row>
    <row r="742" spans="5:5" ht="15.75" customHeight="1">
      <c r="E742" s="85"/>
    </row>
    <row r="743" spans="5:5" ht="15.75" customHeight="1">
      <c r="E743" s="85"/>
    </row>
    <row r="744" spans="5:5" ht="15.75" customHeight="1">
      <c r="E744" s="85"/>
    </row>
    <row r="745" spans="5:5" ht="15.75" customHeight="1">
      <c r="E745" s="85"/>
    </row>
    <row r="746" spans="5:5" ht="15.75" customHeight="1">
      <c r="E746" s="85"/>
    </row>
    <row r="747" spans="5:5" ht="15.75" customHeight="1">
      <c r="E747" s="85"/>
    </row>
    <row r="748" spans="5:5" ht="15.75" customHeight="1">
      <c r="E748" s="85"/>
    </row>
    <row r="749" spans="5:5" ht="15.75" customHeight="1">
      <c r="E749" s="85"/>
    </row>
    <row r="750" spans="5:5" ht="15.75" customHeight="1">
      <c r="E750" s="85"/>
    </row>
    <row r="751" spans="5:5" ht="15.75" customHeight="1">
      <c r="E751" s="85"/>
    </row>
    <row r="752" spans="5:5" ht="15.75" customHeight="1">
      <c r="E752" s="85"/>
    </row>
    <row r="753" spans="5:5" ht="15.75" customHeight="1">
      <c r="E753" s="85"/>
    </row>
    <row r="754" spans="5:5" ht="15.75" customHeight="1">
      <c r="E754" s="85"/>
    </row>
    <row r="755" spans="5:5" ht="15.75" customHeight="1">
      <c r="E755" s="85"/>
    </row>
    <row r="756" spans="5:5" ht="15.75" customHeight="1">
      <c r="E756" s="85"/>
    </row>
    <row r="757" spans="5:5" ht="15.75" customHeight="1">
      <c r="E757" s="85"/>
    </row>
    <row r="758" spans="5:5" ht="15.75" customHeight="1">
      <c r="E758" s="85"/>
    </row>
    <row r="759" spans="5:5" ht="15.75" customHeight="1">
      <c r="E759" s="85"/>
    </row>
    <row r="760" spans="5:5" ht="15.75" customHeight="1">
      <c r="E760" s="85"/>
    </row>
    <row r="761" spans="5:5" ht="15.75" customHeight="1">
      <c r="E761" s="85"/>
    </row>
    <row r="762" spans="5:5" ht="15.75" customHeight="1">
      <c r="E762" s="85"/>
    </row>
    <row r="763" spans="5:5" ht="15.75" customHeight="1">
      <c r="E763" s="85"/>
    </row>
    <row r="764" spans="5:5" ht="15.75" customHeight="1">
      <c r="E764" s="85"/>
    </row>
    <row r="765" spans="5:5" ht="15.75" customHeight="1">
      <c r="E765" s="85"/>
    </row>
    <row r="766" spans="5:5" ht="15.75" customHeight="1">
      <c r="E766" s="85"/>
    </row>
    <row r="767" spans="5:5" ht="15.75" customHeight="1">
      <c r="E767" s="85"/>
    </row>
    <row r="768" spans="5:5" ht="15.75" customHeight="1">
      <c r="E768" s="85"/>
    </row>
    <row r="769" spans="5:5" ht="15.75" customHeight="1">
      <c r="E769" s="85"/>
    </row>
    <row r="770" spans="5:5" ht="15.75" customHeight="1">
      <c r="E770" s="85"/>
    </row>
    <row r="771" spans="5:5" ht="15.75" customHeight="1">
      <c r="E771" s="85"/>
    </row>
    <row r="772" spans="5:5" ht="15.75" customHeight="1">
      <c r="E772" s="85"/>
    </row>
    <row r="773" spans="5:5" ht="15.75" customHeight="1">
      <c r="E773" s="85"/>
    </row>
    <row r="774" spans="5:5" ht="15.75" customHeight="1">
      <c r="E774" s="85"/>
    </row>
    <row r="775" spans="5:5" ht="15.75" customHeight="1">
      <c r="E775" s="85"/>
    </row>
    <row r="776" spans="5:5" ht="15.75" customHeight="1">
      <c r="E776" s="85"/>
    </row>
    <row r="777" spans="5:5" ht="15.75" customHeight="1">
      <c r="E777" s="85"/>
    </row>
    <row r="778" spans="5:5" ht="15.75" customHeight="1">
      <c r="E778" s="85"/>
    </row>
    <row r="779" spans="5:5" ht="15.75" customHeight="1">
      <c r="E779" s="85"/>
    </row>
    <row r="780" spans="5:5" ht="15.75" customHeight="1">
      <c r="E780" s="85"/>
    </row>
    <row r="781" spans="5:5" ht="15.75" customHeight="1">
      <c r="E781" s="85"/>
    </row>
    <row r="782" spans="5:5" ht="15.75" customHeight="1">
      <c r="E782" s="85"/>
    </row>
    <row r="783" spans="5:5" ht="15.75" customHeight="1">
      <c r="E783" s="85"/>
    </row>
    <row r="784" spans="5:5" ht="15.75" customHeight="1">
      <c r="E784" s="85"/>
    </row>
    <row r="785" spans="5:5" ht="15.75" customHeight="1">
      <c r="E785" s="85"/>
    </row>
    <row r="786" spans="5:5" ht="15.75" customHeight="1">
      <c r="E786" s="85"/>
    </row>
    <row r="787" spans="5:5" ht="15.75" customHeight="1">
      <c r="E787" s="85"/>
    </row>
    <row r="788" spans="5:5" ht="15.75" customHeight="1">
      <c r="E788" s="85"/>
    </row>
    <row r="789" spans="5:5" ht="15.75" customHeight="1">
      <c r="E789" s="85"/>
    </row>
    <row r="790" spans="5:5" ht="15.75" customHeight="1">
      <c r="E790" s="85"/>
    </row>
    <row r="791" spans="5:5" ht="15.75" customHeight="1">
      <c r="E791" s="85"/>
    </row>
    <row r="792" spans="5:5" ht="15.75" customHeight="1">
      <c r="E792" s="85"/>
    </row>
    <row r="793" spans="5:5" ht="15.75" customHeight="1">
      <c r="E793" s="85"/>
    </row>
    <row r="794" spans="5:5" ht="15.75" customHeight="1">
      <c r="E794" s="85"/>
    </row>
    <row r="795" spans="5:5" ht="15.75" customHeight="1">
      <c r="E795" s="85"/>
    </row>
    <row r="796" spans="5:5" ht="15.75" customHeight="1">
      <c r="E796" s="85"/>
    </row>
    <row r="797" spans="5:5" ht="15.75" customHeight="1">
      <c r="E797" s="85"/>
    </row>
    <row r="798" spans="5:5" ht="15.75" customHeight="1">
      <c r="E798" s="85"/>
    </row>
    <row r="799" spans="5:5" ht="15.75" customHeight="1">
      <c r="E799" s="85"/>
    </row>
    <row r="800" spans="5:5" ht="15.75" customHeight="1">
      <c r="E800" s="85"/>
    </row>
    <row r="801" spans="5:5" ht="15.75" customHeight="1">
      <c r="E801" s="85"/>
    </row>
    <row r="802" spans="5:5" ht="15.75" customHeight="1">
      <c r="E802" s="85"/>
    </row>
    <row r="803" spans="5:5" ht="15.75" customHeight="1">
      <c r="E803" s="85"/>
    </row>
    <row r="804" spans="5:5" ht="15.75" customHeight="1">
      <c r="E804" s="85"/>
    </row>
    <row r="805" spans="5:5" ht="15.75" customHeight="1">
      <c r="E805" s="85"/>
    </row>
    <row r="806" spans="5:5" ht="15.75" customHeight="1">
      <c r="E806" s="85"/>
    </row>
    <row r="807" spans="5:5" ht="15.75" customHeight="1">
      <c r="E807" s="85"/>
    </row>
    <row r="808" spans="5:5" ht="15.75" customHeight="1">
      <c r="E808" s="85"/>
    </row>
    <row r="809" spans="5:5" ht="15.75" customHeight="1">
      <c r="E809" s="85"/>
    </row>
    <row r="810" spans="5:5" ht="15.75" customHeight="1">
      <c r="E810" s="85"/>
    </row>
    <row r="811" spans="5:5" ht="15.75" customHeight="1">
      <c r="E811" s="85"/>
    </row>
    <row r="812" spans="5:5" ht="15.75" customHeight="1">
      <c r="E812" s="85"/>
    </row>
    <row r="813" spans="5:5" ht="15.75" customHeight="1">
      <c r="E813" s="85"/>
    </row>
    <row r="814" spans="5:5" ht="15.75" customHeight="1">
      <c r="E814" s="85"/>
    </row>
    <row r="815" spans="5:5" ht="15.75" customHeight="1">
      <c r="E815" s="85"/>
    </row>
    <row r="816" spans="5:5" ht="15.75" customHeight="1">
      <c r="E816" s="85"/>
    </row>
    <row r="817" spans="5:5" ht="15.75" customHeight="1">
      <c r="E817" s="85"/>
    </row>
    <row r="818" spans="5:5" ht="15.75" customHeight="1">
      <c r="E818" s="85"/>
    </row>
    <row r="819" spans="5:5" ht="15.75" customHeight="1">
      <c r="E819" s="85"/>
    </row>
    <row r="820" spans="5:5" ht="15.75" customHeight="1">
      <c r="E820" s="85"/>
    </row>
    <row r="821" spans="5:5" ht="15.75" customHeight="1">
      <c r="E821" s="85"/>
    </row>
    <row r="822" spans="5:5" ht="15.75" customHeight="1">
      <c r="E822" s="85"/>
    </row>
    <row r="823" spans="5:5" ht="15.75" customHeight="1">
      <c r="E823" s="85"/>
    </row>
    <row r="824" spans="5:5" ht="15.75" customHeight="1">
      <c r="E824" s="85"/>
    </row>
    <row r="825" spans="5:5" ht="15.75" customHeight="1">
      <c r="E825" s="85"/>
    </row>
    <row r="826" spans="5:5" ht="15.75" customHeight="1">
      <c r="E826" s="85"/>
    </row>
    <row r="827" spans="5:5" ht="15.75" customHeight="1">
      <c r="E827" s="85"/>
    </row>
    <row r="828" spans="5:5" ht="15.75" customHeight="1">
      <c r="E828" s="85"/>
    </row>
    <row r="829" spans="5:5" ht="15.75" customHeight="1">
      <c r="E829" s="85"/>
    </row>
    <row r="830" spans="5:5" ht="15.75" customHeight="1">
      <c r="E830" s="85"/>
    </row>
    <row r="831" spans="5:5" ht="15.75" customHeight="1">
      <c r="E831" s="85"/>
    </row>
    <row r="832" spans="5:5" ht="15.75" customHeight="1">
      <c r="E832" s="85"/>
    </row>
    <row r="833" spans="5:5" ht="15.75" customHeight="1">
      <c r="E833" s="85"/>
    </row>
    <row r="834" spans="5:5" ht="15.75" customHeight="1">
      <c r="E834" s="85"/>
    </row>
    <row r="835" spans="5:5" ht="15.75" customHeight="1">
      <c r="E835" s="85"/>
    </row>
    <row r="836" spans="5:5" ht="15.75" customHeight="1">
      <c r="E836" s="85"/>
    </row>
    <row r="837" spans="5:5" ht="15.75" customHeight="1">
      <c r="E837" s="85"/>
    </row>
    <row r="838" spans="5:5" ht="15.75" customHeight="1">
      <c r="E838" s="85"/>
    </row>
    <row r="839" spans="5:5" ht="15.75" customHeight="1">
      <c r="E839" s="85"/>
    </row>
    <row r="840" spans="5:5" ht="15.75" customHeight="1">
      <c r="E840" s="85"/>
    </row>
    <row r="841" spans="5:5" ht="15.75" customHeight="1">
      <c r="E841" s="85"/>
    </row>
    <row r="842" spans="5:5" ht="15.75" customHeight="1">
      <c r="E842" s="85"/>
    </row>
    <row r="843" spans="5:5" ht="15.75" customHeight="1">
      <c r="E843" s="85"/>
    </row>
    <row r="844" spans="5:5" ht="15.75" customHeight="1">
      <c r="E844" s="85"/>
    </row>
    <row r="845" spans="5:5" ht="15.75" customHeight="1">
      <c r="E845" s="85"/>
    </row>
    <row r="846" spans="5:5" ht="15.75" customHeight="1">
      <c r="E846" s="85"/>
    </row>
    <row r="847" spans="5:5" ht="15.75" customHeight="1">
      <c r="E847" s="85"/>
    </row>
    <row r="848" spans="5:5" ht="15.75" customHeight="1">
      <c r="E848" s="85"/>
    </row>
    <row r="849" spans="5:5" ht="15.75" customHeight="1">
      <c r="E849" s="85"/>
    </row>
    <row r="850" spans="5:5" ht="15.75" customHeight="1">
      <c r="E850" s="85"/>
    </row>
    <row r="851" spans="5:5" ht="15.75" customHeight="1">
      <c r="E851" s="85"/>
    </row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810"/>
  <sheetViews>
    <sheetView workbookViewId="0">
      <pane ySplit="2" topLeftCell="A3" activePane="bottomLeft" state="frozen"/>
      <selection pane="bottomLeft" activeCell="I37" sqref="I37"/>
    </sheetView>
  </sheetViews>
  <sheetFormatPr defaultColWidth="14.42578125" defaultRowHeight="15" customHeight="1"/>
  <cols>
    <col min="1" max="1" width="9.5703125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1.42578125" customWidth="1"/>
    <col min="15" max="16" width="8.42578125" customWidth="1"/>
    <col min="17" max="17" width="13.140625" customWidth="1"/>
    <col min="18" max="18" width="8.42578125" customWidth="1"/>
    <col min="19" max="19" width="14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8" width="8.42578125" customWidth="1"/>
  </cols>
  <sheetData>
    <row r="1" spans="1:28">
      <c r="B1" s="90" t="s">
        <v>1558</v>
      </c>
      <c r="C1" s="90"/>
      <c r="D1" s="91"/>
      <c r="E1" s="90"/>
      <c r="F1" s="90"/>
      <c r="G1" s="90"/>
      <c r="H1" s="90"/>
      <c r="I1" s="90"/>
      <c r="J1" s="90"/>
      <c r="K1" s="92"/>
      <c r="L1" s="90"/>
      <c r="M1" s="90"/>
      <c r="P1" s="93"/>
      <c r="Q1" s="93"/>
      <c r="R1" s="93"/>
      <c r="S1" s="93"/>
      <c r="T1" s="93"/>
      <c r="U1" s="93"/>
      <c r="V1" s="93"/>
      <c r="W1" s="93"/>
      <c r="X1" s="94"/>
    </row>
    <row r="2" spans="1:28" ht="18.75">
      <c r="A2" s="95"/>
      <c r="B2" s="95"/>
      <c r="C2" s="95" t="s">
        <v>3</v>
      </c>
      <c r="D2" s="96" t="s">
        <v>12</v>
      </c>
      <c r="E2" s="95" t="s">
        <v>13</v>
      </c>
      <c r="F2" s="95" t="s">
        <v>1559</v>
      </c>
      <c r="G2" s="95" t="s">
        <v>6</v>
      </c>
      <c r="H2" s="95" t="s">
        <v>7</v>
      </c>
      <c r="I2" s="95" t="s">
        <v>5</v>
      </c>
      <c r="J2" s="95" t="s">
        <v>8</v>
      </c>
      <c r="K2" s="97" t="s">
        <v>10</v>
      </c>
      <c r="L2" s="95" t="s">
        <v>14</v>
      </c>
      <c r="M2" s="95" t="s">
        <v>15</v>
      </c>
      <c r="N2" s="95" t="s">
        <v>1560</v>
      </c>
      <c r="O2" s="5"/>
      <c r="P2" s="98" t="s">
        <v>1561</v>
      </c>
      <c r="Q2" s="98" t="s">
        <v>1559</v>
      </c>
      <c r="R2" s="98" t="s">
        <v>1562</v>
      </c>
      <c r="S2" s="98" t="s">
        <v>1559</v>
      </c>
      <c r="T2" s="98" t="s">
        <v>1563</v>
      </c>
      <c r="U2" s="98" t="s">
        <v>1559</v>
      </c>
      <c r="V2" s="98" t="s">
        <v>1564</v>
      </c>
      <c r="W2" s="98" t="s">
        <v>1559</v>
      </c>
      <c r="X2" s="5"/>
      <c r="Y2" s="5"/>
      <c r="Z2" s="5"/>
      <c r="AA2" s="5"/>
      <c r="AB2" s="5"/>
    </row>
    <row r="3" spans="1:28">
      <c r="A3" s="281"/>
      <c r="B3" s="305" t="s">
        <v>1565</v>
      </c>
      <c r="C3" s="288"/>
      <c r="D3" s="288">
        <v>5</v>
      </c>
      <c r="E3" s="289">
        <v>7</v>
      </c>
      <c r="F3" s="290" t="str">
        <f>+VLOOKUP(E3,Participants!$A$1:$F$1449,2,FALSE)</f>
        <v>Brandon Szuch</v>
      </c>
      <c r="G3" s="290" t="str">
        <f>+VLOOKUP(E3,Participants!$A$1:$F$1449,4,FALSE)</f>
        <v>BFS</v>
      </c>
      <c r="H3" s="290" t="str">
        <f>+VLOOKUP(E3,Participants!$A$1:$F$1449,5,FALSE)</f>
        <v>M</v>
      </c>
      <c r="I3" s="290">
        <f>+VLOOKUP(E3,Participants!$A$1:$F$1449,3,FALSE)</f>
        <v>4</v>
      </c>
      <c r="J3" s="290" t="str">
        <f>+VLOOKUP(E3,Participants!$A$1:$G$1449,7,FALSE)</f>
        <v>DEV2M</v>
      </c>
      <c r="K3" s="291" t="s">
        <v>1566</v>
      </c>
      <c r="L3" s="289">
        <v>1</v>
      </c>
      <c r="M3" s="289"/>
      <c r="N3" s="292" t="str">
        <f t="shared" ref="N3:N40" si="0">+J3</f>
        <v>DEV2M</v>
      </c>
      <c r="O3" s="293"/>
      <c r="P3" s="294">
        <v>9</v>
      </c>
      <c r="Q3" s="294" t="str">
        <f>+VLOOKUP(P3,Participants!$A$1:$F$1449,2,FALSE)</f>
        <v>Erik Lindenfelser</v>
      </c>
      <c r="R3" s="295">
        <v>8</v>
      </c>
      <c r="S3" s="294" t="str">
        <f>+VLOOKUP(R3,Participants!$A$1:$F$1449,2,FALSE)</f>
        <v>Colin Campbell</v>
      </c>
      <c r="T3" s="294">
        <v>12</v>
      </c>
      <c r="U3" s="294" t="str">
        <f>+VLOOKUP(T3,Participants!$A$1:$F$1449,2,FALSE)</f>
        <v>Tyler McCosby</v>
      </c>
      <c r="V3" s="294">
        <v>7</v>
      </c>
      <c r="W3" s="294" t="str">
        <f>+VLOOKUP(V3,Participants!$A$1:$F$1449,2,FALSE)</f>
        <v>Brandon Szuch</v>
      </c>
    </row>
    <row r="4" spans="1:28">
      <c r="A4" s="281"/>
      <c r="B4" s="305" t="s">
        <v>1565</v>
      </c>
      <c r="C4" s="288"/>
      <c r="D4" s="288">
        <v>4</v>
      </c>
      <c r="E4" s="289">
        <v>112</v>
      </c>
      <c r="F4" s="290" t="str">
        <f>+VLOOKUP(E4,Participants!$A$1:$F$1449,2,FALSE)</f>
        <v>Frankie Igrec</v>
      </c>
      <c r="G4" s="290" t="str">
        <f>+VLOOKUP(E4,Participants!$A$1:$F$1449,4,FALSE)</f>
        <v>JAM</v>
      </c>
      <c r="H4" s="290" t="str">
        <f>+VLOOKUP(E4,Participants!$A$1:$F$1449,5,FALSE)</f>
        <v>M</v>
      </c>
      <c r="I4" s="290">
        <f>+VLOOKUP(E4,Participants!$A$1:$F$1449,3,FALSE)</f>
        <v>4</v>
      </c>
      <c r="J4" s="290" t="str">
        <f>+VLOOKUP(E4,Participants!$A$1:$G$1449,7,FALSE)</f>
        <v>DEV2M</v>
      </c>
      <c r="K4" s="291" t="s">
        <v>1567</v>
      </c>
      <c r="L4" s="289">
        <v>2</v>
      </c>
      <c r="M4" s="289"/>
      <c r="N4" s="292" t="str">
        <f t="shared" si="0"/>
        <v>DEV2M</v>
      </c>
      <c r="O4" s="293"/>
      <c r="P4" s="294">
        <v>111</v>
      </c>
      <c r="Q4" s="294" t="str">
        <f>+VLOOKUP(P4,Participants!$A$1:$F$1449,2,FALSE)</f>
        <v>Tiernan McCullough</v>
      </c>
      <c r="R4" s="294">
        <v>98</v>
      </c>
      <c r="S4" s="294" t="str">
        <f>+VLOOKUP(R4,Participants!$A$1:$F$1449,2,FALSE)</f>
        <v>Henrik Wright</v>
      </c>
      <c r="T4" s="294">
        <v>97</v>
      </c>
      <c r="U4" s="294" t="str">
        <f>+VLOOKUP(T4,Participants!$A$1:$F$1449,2,FALSE)</f>
        <v>Grant Griesacker</v>
      </c>
      <c r="V4" s="294">
        <v>112</v>
      </c>
      <c r="W4" s="294" t="str">
        <f>+VLOOKUP(V4,Participants!$A$1:$F$1449,2,FALSE)</f>
        <v>Frankie Igrec</v>
      </c>
    </row>
    <row r="5" spans="1:28">
      <c r="A5" s="281"/>
      <c r="B5" s="305" t="s">
        <v>1565</v>
      </c>
      <c r="C5" s="288"/>
      <c r="D5" s="288">
        <v>3</v>
      </c>
      <c r="E5" s="289">
        <v>1041</v>
      </c>
      <c r="F5" s="290" t="str">
        <f>+VLOOKUP(E5,Participants!$A$1:$F$1449,2,FALSE)</f>
        <v>Cooper Cincinnati</v>
      </c>
      <c r="G5" s="290" t="str">
        <f>+VLOOKUP(E5,Participants!$A$1:$F$1449,4,FALSE)</f>
        <v>JFK</v>
      </c>
      <c r="H5" s="290" t="str">
        <f>+VLOOKUP(E5,Participants!$A$1:$F$1449,5,FALSE)</f>
        <v>M</v>
      </c>
      <c r="I5" s="290">
        <f>+VLOOKUP(E5,Participants!$A$1:$F$1449,3,FALSE)</f>
        <v>4</v>
      </c>
      <c r="J5" s="290" t="str">
        <f>+VLOOKUP(E5,Participants!$A$1:$G$1449,7,FALSE)</f>
        <v>DEV2M</v>
      </c>
      <c r="K5" s="291" t="s">
        <v>1568</v>
      </c>
      <c r="L5" s="289">
        <v>3</v>
      </c>
      <c r="M5" s="289"/>
      <c r="N5" s="292" t="str">
        <f t="shared" si="0"/>
        <v>DEV2M</v>
      </c>
      <c r="O5" s="293"/>
      <c r="P5" s="294">
        <v>1070</v>
      </c>
      <c r="Q5" s="294" t="str">
        <f>+VLOOKUP(P5,Participants!$A$1:$F$1449,2,FALSE)</f>
        <v>JJ Bieranowsji</v>
      </c>
      <c r="R5" s="294">
        <v>1043</v>
      </c>
      <c r="S5" s="294" t="str">
        <f>+VLOOKUP(R5,Participants!$A$1:$F$1449,2,FALSE)</f>
        <v>Elliot Bodart</v>
      </c>
      <c r="T5" s="294">
        <v>1048</v>
      </c>
      <c r="U5" s="294" t="str">
        <f>+VLOOKUP(T5,Participants!$A$1:$F$1449,2,FALSE)</f>
        <v>Oliver Bodart</v>
      </c>
      <c r="V5" s="294">
        <v>1041</v>
      </c>
      <c r="W5" s="294" t="str">
        <f>+VLOOKUP(V5,Participants!$A$1:$F$1449,2,FALSE)</f>
        <v>Cooper Cincinnati</v>
      </c>
    </row>
    <row r="6" spans="1:28">
      <c r="A6" s="281"/>
      <c r="B6" s="305" t="s">
        <v>1565</v>
      </c>
      <c r="C6" s="288"/>
      <c r="D6" s="288">
        <v>2</v>
      </c>
      <c r="E6" s="289">
        <v>1103</v>
      </c>
      <c r="F6" s="290" t="str">
        <f>+VLOOKUP(E6,Participants!$A$1:$F$1449,2,FALSE)</f>
        <v>Ryan Kerr</v>
      </c>
      <c r="G6" s="290" t="str">
        <f>+VLOOKUP(E6,Participants!$A$1:$F$1449,4,FALSE)</f>
        <v>AAC</v>
      </c>
      <c r="H6" s="290" t="str">
        <f>+VLOOKUP(E6,Participants!$A$1:$F$1449,5,FALSE)</f>
        <v>M</v>
      </c>
      <c r="I6" s="290">
        <f>+VLOOKUP(E6,Participants!$A$1:$F$1449,3,FALSE)</f>
        <v>4</v>
      </c>
      <c r="J6" s="290" t="str">
        <f>+VLOOKUP(E6,Participants!$A$1:$G$1449,7,FALSE)</f>
        <v>DEV2M</v>
      </c>
      <c r="K6" s="291" t="s">
        <v>1569</v>
      </c>
      <c r="L6" s="289">
        <v>4</v>
      </c>
      <c r="M6" s="289"/>
      <c r="N6" s="292" t="str">
        <f t="shared" si="0"/>
        <v>DEV2M</v>
      </c>
      <c r="O6" s="293"/>
      <c r="P6" s="294">
        <v>1102</v>
      </c>
      <c r="Q6" s="294" t="str">
        <f>+VLOOKUP(P6,Participants!$A$1:$F$1449,2,FALSE)</f>
        <v>Michael Richthammer</v>
      </c>
      <c r="R6" s="294">
        <v>1100</v>
      </c>
      <c r="S6" s="294" t="str">
        <f>+VLOOKUP(R6,Participants!$A$1:$F$1449,2,FALSE)</f>
        <v>Matthew Conley</v>
      </c>
      <c r="T6" s="294">
        <v>1101</v>
      </c>
      <c r="U6" s="294" t="str">
        <f>+VLOOKUP(T6,Participants!$A$1:$F$1449,2,FALSE)</f>
        <v>Matthew McGrath</v>
      </c>
      <c r="V6" s="294">
        <v>1103</v>
      </c>
      <c r="W6" s="294" t="str">
        <f>+VLOOKUP(V6,Participants!$A$1:$F$1449,2,FALSE)</f>
        <v>Ryan Kerr</v>
      </c>
    </row>
    <row r="7" spans="1:28">
      <c r="A7" s="281"/>
      <c r="B7" s="305" t="s">
        <v>1565</v>
      </c>
      <c r="C7" s="296"/>
      <c r="D7" s="296">
        <v>7</v>
      </c>
      <c r="E7" s="297">
        <v>176</v>
      </c>
      <c r="F7" s="298" t="str">
        <f>+VLOOKUP(E7,Participants!$A$1:$F$1449,2,FALSE)</f>
        <v xml:space="preserve">Ryan Snyder </v>
      </c>
      <c r="G7" s="298" t="str">
        <f>+VLOOKUP(E7,Participants!$A$1:$F$1449,4,FALSE)</f>
        <v>PHA</v>
      </c>
      <c r="H7" s="298" t="str">
        <f>+VLOOKUP(E7,Participants!$A$1:$F$1449,5,FALSE)</f>
        <v>M</v>
      </c>
      <c r="I7" s="298">
        <f>+VLOOKUP(E7,Participants!$A$1:$F$1449,3,FALSE)</f>
        <v>4</v>
      </c>
      <c r="J7" s="298" t="str">
        <f>+VLOOKUP(E7,Participants!$A$1:$G$1449,7,FALSE)</f>
        <v>DEV2M</v>
      </c>
      <c r="K7" s="299" t="s">
        <v>1570</v>
      </c>
      <c r="L7" s="297">
        <v>5</v>
      </c>
      <c r="M7" s="297"/>
      <c r="N7" s="293" t="str">
        <f t="shared" si="0"/>
        <v>DEV2M</v>
      </c>
      <c r="O7" s="293"/>
      <c r="P7" s="294">
        <v>175</v>
      </c>
      <c r="Q7" s="294" t="str">
        <f>+VLOOKUP(P7,Participants!$A$1:$F$1449,2,FALSE)</f>
        <v xml:space="preserve">Liam Jones </v>
      </c>
      <c r="R7" s="294">
        <v>174</v>
      </c>
      <c r="S7" s="294" t="str">
        <f>+VLOOKUP(R7,Participants!$A$1:$F$1449,2,FALSE)</f>
        <v xml:space="preserve">Gus Davis </v>
      </c>
      <c r="T7" s="294">
        <v>160</v>
      </c>
      <c r="U7" s="294" t="str">
        <f>+VLOOKUP(T7,Participants!$A$1:$F$1449,2,FALSE)</f>
        <v xml:space="preserve">Alexa Stoltz </v>
      </c>
      <c r="V7" s="294">
        <v>176</v>
      </c>
      <c r="W7" s="294" t="str">
        <f>+VLOOKUP(V7,Participants!$A$1:$F$1449,2,FALSE)</f>
        <v xml:space="preserve">Ryan Snyder </v>
      </c>
    </row>
    <row r="8" spans="1:28">
      <c r="A8" s="281"/>
      <c r="B8" s="305" t="s">
        <v>1565</v>
      </c>
      <c r="C8" s="288"/>
      <c r="D8" s="288">
        <v>7</v>
      </c>
      <c r="E8" s="289">
        <v>707</v>
      </c>
      <c r="F8" s="290" t="str">
        <f>+VLOOKUP(E8,Participants!$A$1:$F$1449,2,FALSE)</f>
        <v>Andre Kolocouris</v>
      </c>
      <c r="G8" s="290" t="str">
        <f>+VLOOKUP(E8,Participants!$A$1:$F$1449,4,FALSE)</f>
        <v>HTS</v>
      </c>
      <c r="H8" s="290" t="str">
        <f>+VLOOKUP(E8,Participants!$A$1:$F$1449,5,FALSE)</f>
        <v>M</v>
      </c>
      <c r="I8" s="290">
        <f>+VLOOKUP(E8,Participants!$A$1:$F$1449,3,FALSE)</f>
        <v>3</v>
      </c>
      <c r="J8" s="290" t="str">
        <f>+VLOOKUP(E8,Participants!$A$1:$G$1449,7,FALSE)</f>
        <v>DEV2M</v>
      </c>
      <c r="K8" s="291" t="s">
        <v>1571</v>
      </c>
      <c r="L8" s="289">
        <v>5</v>
      </c>
      <c r="M8" s="289"/>
      <c r="N8" s="292" t="str">
        <f t="shared" si="0"/>
        <v>DEV2M</v>
      </c>
      <c r="O8" s="293"/>
      <c r="P8" s="294">
        <v>706</v>
      </c>
      <c r="Q8" s="294" t="str">
        <f>+VLOOKUP(P8,Participants!$A$1:$F$1449,2,FALSE)</f>
        <v>Alexander Smith</v>
      </c>
      <c r="R8" s="294">
        <v>709</v>
      </c>
      <c r="S8" s="294" t="str">
        <f>+VLOOKUP(R8,Participants!$A$1:$F$1449,2,FALSE)</f>
        <v>Christian Gill</v>
      </c>
      <c r="T8" s="294">
        <v>713</v>
      </c>
      <c r="U8" s="294" t="str">
        <f>+VLOOKUP(T8,Participants!$A$1:$F$1449,2,FALSE)</f>
        <v>Wyatt Walsh</v>
      </c>
      <c r="V8" s="294">
        <v>707</v>
      </c>
      <c r="W8" s="294" t="str">
        <f>+VLOOKUP(V8,Participants!$A$1:$F$1449,2,FALSE)</f>
        <v>Andre Kolocouris</v>
      </c>
    </row>
    <row r="9" spans="1:28">
      <c r="A9" s="281"/>
      <c r="B9" s="305" t="s">
        <v>1565</v>
      </c>
      <c r="C9" s="288"/>
      <c r="D9" s="288">
        <v>1</v>
      </c>
      <c r="E9" s="289">
        <v>445</v>
      </c>
      <c r="F9" s="290" t="str">
        <f>+VLOOKUP(E9,Participants!$A$1:$F$1449,2,FALSE)</f>
        <v>Ronan Sipe</v>
      </c>
      <c r="G9" s="290" t="str">
        <f>+VLOOKUP(E9,Participants!$A$1:$F$1449,4,FALSE)</f>
        <v>STL</v>
      </c>
      <c r="H9" s="290" t="str">
        <f>+VLOOKUP(E9,Participants!$A$1:$F$1449,5,FALSE)</f>
        <v>M</v>
      </c>
      <c r="I9" s="290">
        <f>+VLOOKUP(E9,Participants!$A$1:$F$1449,3,FALSE)</f>
        <v>3</v>
      </c>
      <c r="J9" s="290" t="str">
        <f>+VLOOKUP(E9,Participants!$A$1:$G$1449,7,FALSE)</f>
        <v>DEV2M</v>
      </c>
      <c r="K9" s="291" t="s">
        <v>1572</v>
      </c>
      <c r="L9" s="289">
        <v>6</v>
      </c>
      <c r="M9" s="289"/>
      <c r="N9" s="292" t="str">
        <f t="shared" si="0"/>
        <v>DEV2M</v>
      </c>
      <c r="O9" s="293"/>
      <c r="P9" s="294">
        <v>436</v>
      </c>
      <c r="Q9" s="294" t="str">
        <f>+VLOOKUP(P9,Participants!$A$1:$F$1449,2,FALSE)</f>
        <v>Liam Ginsburg</v>
      </c>
      <c r="R9" s="294">
        <v>425</v>
      </c>
      <c r="S9" s="294" t="str">
        <f>+VLOOKUP(R9,Participants!$A$1:$F$1449,2,FALSE)</f>
        <v>Colton Ginsburg</v>
      </c>
      <c r="T9" s="294">
        <v>423</v>
      </c>
      <c r="U9" s="294" t="str">
        <f>+VLOOKUP(T9,Participants!$A$1:$F$1449,2,FALSE)</f>
        <v>Caius Belldina</v>
      </c>
      <c r="V9" s="294">
        <v>445</v>
      </c>
      <c r="W9" s="294" t="str">
        <f>+VLOOKUP(V9,Participants!$A$1:$F$1449,2,FALSE)</f>
        <v>Ronan Sipe</v>
      </c>
    </row>
    <row r="10" spans="1:28">
      <c r="A10" s="281"/>
      <c r="B10" s="305" t="s">
        <v>1565</v>
      </c>
      <c r="C10" s="288"/>
      <c r="D10" s="288">
        <v>6</v>
      </c>
      <c r="E10" s="289">
        <v>989</v>
      </c>
      <c r="F10" s="290" t="str">
        <f>+VLOOKUP(E10,Participants!$A$1:$F$1449,2,FALSE)</f>
        <v>Dashiell Sargent</v>
      </c>
      <c r="G10" s="290" t="str">
        <f>+VLOOKUP(E10,Participants!$A$1:$F$1449,4,FALSE)</f>
        <v>PHL</v>
      </c>
      <c r="H10" s="290" t="str">
        <f>+VLOOKUP(E10,Participants!$A$1:$F$1449,5,FALSE)</f>
        <v>M</v>
      </c>
      <c r="I10" s="290">
        <f>+VLOOKUP(E10,Participants!$A$1:$F$1449,3,FALSE)</f>
        <v>4</v>
      </c>
      <c r="J10" s="290" t="str">
        <f>+VLOOKUP(E10,Participants!$A$1:$G$1449,7,FALSE)</f>
        <v>DEV2M</v>
      </c>
      <c r="K10" s="291" t="s">
        <v>1573</v>
      </c>
      <c r="L10" s="289">
        <v>7</v>
      </c>
      <c r="M10" s="289"/>
      <c r="N10" s="292" t="str">
        <f t="shared" si="0"/>
        <v>DEV2M</v>
      </c>
      <c r="O10" s="293"/>
      <c r="P10" s="294">
        <v>991</v>
      </c>
      <c r="Q10" s="294" t="str">
        <f>+VLOOKUP(P10,Participants!$A$1:$F$1449,2,FALSE)</f>
        <v>Jacob Boehm</v>
      </c>
      <c r="R10" s="294">
        <v>996</v>
      </c>
      <c r="S10" s="294" t="str">
        <f>+VLOOKUP(R10,Participants!$A$1:$F$1449,2,FALSE)</f>
        <v>Sal Lozano</v>
      </c>
      <c r="T10" s="294">
        <v>992</v>
      </c>
      <c r="U10" s="294" t="str">
        <f>+VLOOKUP(T10,Participants!$A$1:$F$1449,2,FALSE)</f>
        <v>James Hannah</v>
      </c>
      <c r="V10" s="294">
        <v>989</v>
      </c>
      <c r="W10" s="294" t="str">
        <f>+VLOOKUP(V10,Participants!$A$1:$F$1449,2,FALSE)</f>
        <v>Dashiell Sargent</v>
      </c>
    </row>
    <row r="11" spans="1:28">
      <c r="A11" s="286"/>
      <c r="B11" s="306" t="s">
        <v>1565</v>
      </c>
      <c r="C11" s="288"/>
      <c r="D11" s="288">
        <v>8</v>
      </c>
      <c r="E11" s="289">
        <v>846</v>
      </c>
      <c r="F11" s="290" t="str">
        <f>+VLOOKUP(E11,Participants!$A$1:$F$1449,2,FALSE)</f>
        <v>GARIN GOOB</v>
      </c>
      <c r="G11" s="290" t="str">
        <f>+VLOOKUP(E11,Participants!$A$1:$F$1449,4,FALSE)</f>
        <v>SYL</v>
      </c>
      <c r="H11" s="290" t="str">
        <f>+VLOOKUP(E11,Participants!$A$1:$F$1449,5,FALSE)</f>
        <v>M</v>
      </c>
      <c r="I11" s="290">
        <f>+VLOOKUP(E11,Participants!$A$1:$F$1449,3,FALSE)</f>
        <v>2</v>
      </c>
      <c r="J11" s="290" t="str">
        <f>+VLOOKUP(E11,Participants!$A$1:$G$1449,7,FALSE)</f>
        <v>DEV1M</v>
      </c>
      <c r="K11" s="300" t="s">
        <v>1574</v>
      </c>
      <c r="L11" s="290">
        <v>8</v>
      </c>
      <c r="M11" s="289"/>
      <c r="N11" s="301" t="str">
        <f t="shared" si="0"/>
        <v>DEV1M</v>
      </c>
      <c r="O11" s="301"/>
      <c r="P11" s="302">
        <v>849</v>
      </c>
      <c r="Q11" s="302" t="str">
        <f>+VLOOKUP(P11,Participants!$A$1:$F$1449,2,FALSE)</f>
        <v>JONATHAN WEGA</v>
      </c>
      <c r="R11" s="302">
        <v>851</v>
      </c>
      <c r="S11" s="302" t="str">
        <f>+VLOOKUP(R11,Participants!$A$1:$F$1449,2,FALSE)</f>
        <v>MAX GOOB</v>
      </c>
      <c r="T11" s="302">
        <v>844</v>
      </c>
      <c r="U11" s="302" t="str">
        <f>+VLOOKUP(T11,Participants!$A$1:$F$1449,2,FALSE)</f>
        <v>CHELLO McCLINTOK</v>
      </c>
      <c r="V11" s="302">
        <v>846</v>
      </c>
      <c r="W11" s="302" t="str">
        <f>+VLOOKUP(V11,Participants!$A$1:$F$1449,2,FALSE)</f>
        <v>GARIN GOOB</v>
      </c>
    </row>
    <row r="12" spans="1:28">
      <c r="A12" s="286"/>
      <c r="B12" s="306" t="s">
        <v>1565</v>
      </c>
      <c r="C12" s="283"/>
      <c r="D12" s="283">
        <v>3</v>
      </c>
      <c r="E12" s="284">
        <v>297</v>
      </c>
      <c r="F12" s="285" t="str">
        <f>+VLOOKUP(E12,Participants!$A$1:$F$1449,2,FALSE)</f>
        <v>Andrew Nadarajan</v>
      </c>
      <c r="G12" s="285" t="str">
        <f>+VLOOKUP(E12,Participants!$A$1:$F$1449,4,FALSE)</f>
        <v>DMA</v>
      </c>
      <c r="H12" s="285" t="str">
        <f>+VLOOKUP(E12,Participants!$A$1:$F$1449,5,FALSE)</f>
        <v>M</v>
      </c>
      <c r="I12" s="285">
        <f>+VLOOKUP(E12,Participants!$A$1:$F$1449,3,FALSE)</f>
        <v>1</v>
      </c>
      <c r="J12" s="285" t="str">
        <f>+VLOOKUP(E12,Participants!$A$1:$G$1449,7,FALSE)</f>
        <v>DEV1M</v>
      </c>
      <c r="K12" s="303" t="s">
        <v>1575</v>
      </c>
      <c r="L12" s="285"/>
      <c r="M12" s="285"/>
      <c r="N12" s="304" t="str">
        <f t="shared" si="0"/>
        <v>DEV1M</v>
      </c>
      <c r="O12" s="286"/>
      <c r="P12" s="287">
        <v>300</v>
      </c>
      <c r="Q12" s="287" t="str">
        <f>+VLOOKUP(P12,Participants!$A$1:$F$1449,2,FALSE)</f>
        <v>Lucas Atwood</v>
      </c>
      <c r="R12" s="287">
        <v>294</v>
      </c>
      <c r="S12" s="287" t="str">
        <f>+VLOOKUP(R12,Participants!$A$1:$F$1449,2,FALSE)</f>
        <v>Jordyn Cole</v>
      </c>
      <c r="T12" s="287">
        <v>293</v>
      </c>
      <c r="U12" s="287" t="str">
        <f>+VLOOKUP(T12,Participants!$A$1:$F$1449,2,FALSE)</f>
        <v>Jordyn Cienik</v>
      </c>
      <c r="V12" s="287">
        <v>297</v>
      </c>
      <c r="W12" s="287" t="str">
        <f>+VLOOKUP(V12,Participants!$A$1:$F$1449,2,FALSE)</f>
        <v>Andrew Nadarajan</v>
      </c>
    </row>
    <row r="13" spans="1:28">
      <c r="A13" s="286"/>
      <c r="B13" s="306" t="s">
        <v>1565</v>
      </c>
      <c r="C13" s="283"/>
      <c r="D13" s="283">
        <v>6</v>
      </c>
      <c r="E13" s="284">
        <v>554</v>
      </c>
      <c r="F13" s="285" t="str">
        <f>+VLOOKUP(E13,Participants!$A$1:$F$1449,2,FALSE)</f>
        <v>Joshua Kuczma</v>
      </c>
      <c r="G13" s="285" t="str">
        <f>+VLOOKUP(E13,Participants!$A$1:$F$1449,4,FALSE)</f>
        <v>STM</v>
      </c>
      <c r="H13" s="285" t="str">
        <f>+VLOOKUP(E13,Participants!$A$1:$F$1449,5,FALSE)</f>
        <v>M</v>
      </c>
      <c r="I13" s="285">
        <f>+VLOOKUP(E13,Participants!$A$1:$F$1449,3,FALSE)</f>
        <v>4</v>
      </c>
      <c r="J13" s="285" t="str">
        <f>+VLOOKUP(E13,Participants!$A$1:$G$1449,7,FALSE)</f>
        <v>DEV2M</v>
      </c>
      <c r="K13" s="303" t="s">
        <v>1576</v>
      </c>
      <c r="L13" s="285"/>
      <c r="M13" s="285"/>
      <c r="N13" s="304" t="str">
        <f t="shared" si="0"/>
        <v>DEV2M</v>
      </c>
      <c r="O13" s="286"/>
      <c r="P13" s="287">
        <v>557</v>
      </c>
      <c r="Q13" s="287" t="str">
        <f>+VLOOKUP(P13,Participants!$A$1:$F$1449,2,FALSE)</f>
        <v>Matthew McKenna</v>
      </c>
      <c r="R13" s="287">
        <v>539</v>
      </c>
      <c r="S13" s="287" t="str">
        <f>+VLOOKUP(R13,Participants!$A$1:$F$1449,2,FALSE)</f>
        <v>Alexander Fellin</v>
      </c>
      <c r="T13" s="287">
        <v>558</v>
      </c>
      <c r="U13" s="287" t="str">
        <f>+VLOOKUP(T13,Participants!$A$1:$F$1449,2,FALSE)</f>
        <v>Parker Davenport</v>
      </c>
      <c r="V13" s="287">
        <v>554</v>
      </c>
      <c r="W13" s="287" t="str">
        <f>+VLOOKUP(V13,Participants!$A$1:$F$1449,2,FALSE)</f>
        <v>Joshua Kuczma</v>
      </c>
    </row>
    <row r="14" spans="1:28">
      <c r="A14" s="286"/>
      <c r="B14" s="306" t="s">
        <v>1565</v>
      </c>
      <c r="C14" s="283"/>
      <c r="D14" s="283">
        <v>8</v>
      </c>
      <c r="E14" s="284">
        <v>208</v>
      </c>
      <c r="F14" s="285" t="str">
        <f>+VLOOKUP(E14,Participants!$A$1:$F$1449,2,FALSE)</f>
        <v>Jacob Wienand</v>
      </c>
      <c r="G14" s="285" t="str">
        <f>+VLOOKUP(E14,Participants!$A$1:$F$1449,4,FALSE)</f>
        <v>CDT</v>
      </c>
      <c r="H14" s="285" t="str">
        <f>+VLOOKUP(E14,Participants!$A$1:$F$1449,5,FALSE)</f>
        <v>M</v>
      </c>
      <c r="I14" s="285">
        <f>+VLOOKUP(E14,Participants!$A$1:$F$1449,3,FALSE)</f>
        <v>3</v>
      </c>
      <c r="J14" s="285" t="str">
        <f>+VLOOKUP(E14,Participants!$A$1:$G$1449,7,FALSE)</f>
        <v>DEV2M</v>
      </c>
      <c r="K14" s="303" t="s">
        <v>1577</v>
      </c>
      <c r="L14" s="285"/>
      <c r="M14" s="285"/>
      <c r="N14" s="304" t="str">
        <f t="shared" si="0"/>
        <v>DEV2M</v>
      </c>
      <c r="O14" s="286"/>
      <c r="P14" s="287">
        <v>210</v>
      </c>
      <c r="Q14" s="287" t="str">
        <f>+VLOOKUP(P14,Participants!$A$1:$F$1449,2,FALSE)</f>
        <v>Joseph McCarthy</v>
      </c>
      <c r="R14" s="287">
        <v>205</v>
      </c>
      <c r="S14" s="287" t="str">
        <f>+VLOOKUP(R14,Participants!$A$1:$F$1449,2,FALSE)</f>
        <v>Avery McKoy</v>
      </c>
      <c r="T14" s="287">
        <v>209</v>
      </c>
      <c r="U14" s="287" t="str">
        <f>+VLOOKUP(T14,Participants!$A$1:$F$1449,2,FALSE)</f>
        <v>John Howe</v>
      </c>
      <c r="V14" s="287">
        <v>208</v>
      </c>
      <c r="W14" s="287" t="str">
        <f>+VLOOKUP(V14,Participants!$A$1:$F$1449,2,FALSE)</f>
        <v>Jacob Wienand</v>
      </c>
    </row>
    <row r="15" spans="1:28">
      <c r="A15" s="286"/>
      <c r="B15" s="306" t="s">
        <v>1565</v>
      </c>
      <c r="C15" s="283"/>
      <c r="D15" s="283">
        <v>2</v>
      </c>
      <c r="E15" s="284">
        <v>1156</v>
      </c>
      <c r="F15" s="285" t="str">
        <f>+VLOOKUP(E15,Participants!$A$1:$F$1449,2,FALSE)</f>
        <v>Beau Peterson</v>
      </c>
      <c r="G15" s="285" t="str">
        <f>+VLOOKUP(E15,Participants!$A$1:$F$1449,4,FALSE)</f>
        <v>SRT</v>
      </c>
      <c r="H15" s="285" t="str">
        <f>+VLOOKUP(E15,Participants!$A$1:$F$1449,5,FALSE)</f>
        <v>M</v>
      </c>
      <c r="I15" s="285">
        <f>+VLOOKUP(E15,Participants!$A$1:$F$1449,3,FALSE)</f>
        <v>2</v>
      </c>
      <c r="J15" s="285" t="str">
        <f>+VLOOKUP(E15,Participants!$A$1:$G$1449,7,FALSE)</f>
        <v>DEV1M</v>
      </c>
      <c r="K15" s="303" t="s">
        <v>1578</v>
      </c>
      <c r="L15" s="285"/>
      <c r="M15" s="285"/>
      <c r="N15" s="304" t="str">
        <f t="shared" si="0"/>
        <v>DEV1M</v>
      </c>
      <c r="O15" s="286"/>
      <c r="P15" s="287">
        <v>1168</v>
      </c>
      <c r="Q15" s="287" t="str">
        <f>+VLOOKUP(P15,Participants!$A$1:$F$1449,2,FALSE)</f>
        <v>Ryan Niedermeyer</v>
      </c>
      <c r="R15" s="287">
        <v>1164</v>
      </c>
      <c r="S15" s="287" t="str">
        <f>+VLOOKUP(R15,Participants!$A$1:$F$1449,2,FALSE)</f>
        <v>Logan Sevin</v>
      </c>
      <c r="T15" s="287">
        <v>1163</v>
      </c>
      <c r="U15" s="287" t="str">
        <f>+VLOOKUP(T15,Participants!$A$1:$F$1449,2,FALSE)</f>
        <v>Liam Lawson</v>
      </c>
      <c r="V15" s="287">
        <v>1156</v>
      </c>
      <c r="W15" s="287" t="str">
        <f>+VLOOKUP(V15,Participants!$A$1:$F$1449,2,FALSE)</f>
        <v>Beau Peterson</v>
      </c>
    </row>
    <row r="16" spans="1:28">
      <c r="A16" s="286"/>
      <c r="B16" s="306" t="s">
        <v>1565</v>
      </c>
      <c r="C16" s="283"/>
      <c r="D16" s="283">
        <v>1</v>
      </c>
      <c r="E16" s="284">
        <v>345</v>
      </c>
      <c r="F16" s="285" t="str">
        <f>+VLOOKUP(E16,Participants!$A$1:$F$1449,2,FALSE)</f>
        <v>Brendan Eicher</v>
      </c>
      <c r="G16" s="285" t="str">
        <f>+VLOOKUP(E16,Participants!$A$1:$F$1449,4,FALSE)</f>
        <v>BCS</v>
      </c>
      <c r="H16" s="285" t="str">
        <f>+VLOOKUP(E16,Participants!$A$1:$F$1449,5,FALSE)</f>
        <v>M</v>
      </c>
      <c r="I16" s="285">
        <f>+VLOOKUP(E16,Participants!$A$1:$F$1449,3,FALSE)</f>
        <v>4</v>
      </c>
      <c r="J16" s="285" t="str">
        <f>+VLOOKUP(E16,Participants!$A$1:$G$1449,7,FALSE)</f>
        <v>DEV2M</v>
      </c>
      <c r="K16" s="303" t="s">
        <v>1579</v>
      </c>
      <c r="L16" s="285"/>
      <c r="M16" s="285"/>
      <c r="N16" s="304" t="str">
        <f t="shared" si="0"/>
        <v>DEV2M</v>
      </c>
      <c r="O16" s="286"/>
      <c r="P16" s="287">
        <v>346</v>
      </c>
      <c r="Q16" s="287" t="str">
        <f>+VLOOKUP(P16,Participants!$A$1:$F$1449,2,FALSE)</f>
        <v>Drew Weifenbaugh</v>
      </c>
      <c r="R16" s="287">
        <v>369</v>
      </c>
      <c r="S16" s="287" t="str">
        <f>+VLOOKUP(R16,Participants!$A$1:$F$1449,2,FALSE)</f>
        <v>Dominic Shaffer</v>
      </c>
      <c r="T16" s="287">
        <v>348</v>
      </c>
      <c r="U16" s="287" t="str">
        <f>+VLOOKUP(T16,Participants!$A$1:$F$1449,2,FALSE)</f>
        <v>Noah Simmons</v>
      </c>
      <c r="V16" s="287">
        <v>345</v>
      </c>
      <c r="W16" s="287" t="str">
        <f>+VLOOKUP(V16,Participants!$A$1:$F$1449,2,FALSE)</f>
        <v>Brendan Eicher</v>
      </c>
    </row>
    <row r="17" spans="1:23">
      <c r="A17" s="286"/>
      <c r="B17" s="306" t="s">
        <v>1565</v>
      </c>
      <c r="C17" s="283"/>
      <c r="D17" s="283">
        <v>4</v>
      </c>
      <c r="E17" s="284">
        <v>925</v>
      </c>
      <c r="F17" s="285" t="str">
        <f>+VLOOKUP(E17,Participants!$A$1:$F$1449,2,FALSE)</f>
        <v>Will Waskiewicz</v>
      </c>
      <c r="G17" s="285" t="str">
        <f>+VLOOKUP(E17,Participants!$A$1:$F$1449,4,FALSE)</f>
        <v>BTA</v>
      </c>
      <c r="H17" s="285" t="str">
        <f>+VLOOKUP(E17,Participants!$A$1:$F$1449,5,FALSE)</f>
        <v>M</v>
      </c>
      <c r="I17" s="285">
        <f>+VLOOKUP(E17,Participants!$A$1:$F$1449,3,FALSE)</f>
        <v>4</v>
      </c>
      <c r="J17" s="285" t="str">
        <f>+VLOOKUP(E17,Participants!$A$1:$G$1449,7,FALSE)</f>
        <v>DEV2M</v>
      </c>
      <c r="K17" s="303" t="s">
        <v>1580</v>
      </c>
      <c r="L17" s="285"/>
      <c r="M17" s="285"/>
      <c r="N17" s="304" t="str">
        <f t="shared" si="0"/>
        <v>DEV2M</v>
      </c>
      <c r="O17" s="286"/>
      <c r="P17" s="287">
        <v>964</v>
      </c>
      <c r="Q17" s="287" t="str">
        <f>+VLOOKUP(P17,Participants!$A$1:$F$1449,2,FALSE)</f>
        <v>Isaiah Thomas</v>
      </c>
      <c r="R17" s="287">
        <v>923</v>
      </c>
      <c r="S17" s="287" t="str">
        <f>+VLOOKUP(R17,Participants!$A$1:$F$1449,2,FALSE)</f>
        <v>Jude Caliguiri</v>
      </c>
      <c r="T17" s="287">
        <v>924</v>
      </c>
      <c r="U17" s="287" t="str">
        <f>+VLOOKUP(T17,Participants!$A$1:$F$1449,2,FALSE)</f>
        <v>Shane Sahr</v>
      </c>
      <c r="V17" s="287">
        <v>925</v>
      </c>
      <c r="W17" s="287" t="str">
        <f>+VLOOKUP(V17,Participants!$A$1:$F$1449,2,FALSE)</f>
        <v>Will Waskiewicz</v>
      </c>
    </row>
    <row r="18" spans="1:23">
      <c r="A18" s="286"/>
      <c r="B18" s="306" t="s">
        <v>1565</v>
      </c>
      <c r="C18" s="283"/>
      <c r="D18" s="283">
        <v>5</v>
      </c>
      <c r="E18" s="284">
        <v>1296</v>
      </c>
      <c r="F18" s="285" t="str">
        <f>+VLOOKUP(E18,Participants!$A$1:$F$1449,2,FALSE)</f>
        <v>Gerard Williams</v>
      </c>
      <c r="G18" s="285" t="str">
        <f>+VLOOKUP(E18,Participants!$A$1:$F$1449,4,FALSE)</f>
        <v>ECS</v>
      </c>
      <c r="H18" s="285" t="str">
        <f>+VLOOKUP(E18,Participants!$A$1:$F$1449,5,FALSE)</f>
        <v>M</v>
      </c>
      <c r="I18" s="285">
        <f>+VLOOKUP(E18,Participants!$A$1:$F$1449,3,FALSE)</f>
        <v>4</v>
      </c>
      <c r="J18" s="285" t="str">
        <f>+VLOOKUP(E18,Participants!$A$1:$G$1449,7,FALSE)</f>
        <v>DEV2M</v>
      </c>
      <c r="K18" s="303" t="s">
        <v>1581</v>
      </c>
      <c r="L18" s="285"/>
      <c r="M18" s="285"/>
      <c r="N18" s="304" t="str">
        <f t="shared" si="0"/>
        <v>DEV2M</v>
      </c>
      <c r="O18" s="286"/>
      <c r="P18" s="287">
        <v>1329</v>
      </c>
      <c r="Q18" s="287" t="str">
        <f>+VLOOKUP(P18,Participants!$A$1:$F$1449,2,FALSE)</f>
        <v>Michael Manion</v>
      </c>
      <c r="R18" s="287">
        <v>1295</v>
      </c>
      <c r="S18" s="287" t="str">
        <f>+VLOOKUP(R18,Participants!$A$1:$F$1449,2,FALSE)</f>
        <v>Simon Whartnaby</v>
      </c>
      <c r="T18" s="287">
        <v>1337</v>
      </c>
      <c r="U18" s="287" t="str">
        <f>+VLOOKUP(T18,Participants!$A$1:$F$1449,2,FALSE)</f>
        <v>Mason Shaffer</v>
      </c>
      <c r="V18" s="287">
        <v>1296</v>
      </c>
      <c r="W18" s="287" t="str">
        <f>+VLOOKUP(V18,Participants!$A$1:$F$1449,2,FALSE)</f>
        <v>Gerard Williams</v>
      </c>
    </row>
    <row r="19" spans="1:23">
      <c r="A19" s="281"/>
      <c r="B19" s="305" t="s">
        <v>1565</v>
      </c>
      <c r="C19" s="277"/>
      <c r="D19" s="277">
        <v>1</v>
      </c>
      <c r="E19" s="278">
        <v>1284</v>
      </c>
      <c r="F19" s="191" t="str">
        <f>+VLOOKUP(E19,Participants!$A$1:$F$1449,2,FALSE)</f>
        <v>Julia MacLellan</v>
      </c>
      <c r="G19" s="191" t="str">
        <f>+VLOOKUP(E19,Participants!$A$1:$F$1449,4,FALSE)</f>
        <v>ECS</v>
      </c>
      <c r="H19" s="191" t="str">
        <f>+VLOOKUP(E19,Participants!$A$1:$F$1449,5,FALSE)</f>
        <v>F</v>
      </c>
      <c r="I19" s="191">
        <f>+VLOOKUP(E19,Participants!$A$1:$F$1449,3,FALSE)</f>
        <v>2</v>
      </c>
      <c r="J19" s="278" t="s">
        <v>21</v>
      </c>
      <c r="K19" s="279" t="s">
        <v>1582</v>
      </c>
      <c r="L19" s="191"/>
      <c r="M19" s="191"/>
      <c r="N19" s="280" t="str">
        <f t="shared" si="0"/>
        <v>DEV BOYS</v>
      </c>
      <c r="O19" s="281"/>
      <c r="P19" s="282">
        <v>1282</v>
      </c>
      <c r="Q19" s="282" t="str">
        <f>+VLOOKUP(P19,Participants!$A$1:$F$1449,2,FALSE)</f>
        <v>Kennedy Cole</v>
      </c>
      <c r="R19" s="282">
        <v>1289</v>
      </c>
      <c r="S19" s="282" t="str">
        <f>+VLOOKUP(R19,Participants!$A$1:$F$1449,2,FALSE)</f>
        <v>Sammy Crawford</v>
      </c>
      <c r="T19" s="282">
        <v>1290</v>
      </c>
      <c r="U19" s="282" t="str">
        <f>+VLOOKUP(T19,Participants!$A$1:$F$1449,2,FALSE)</f>
        <v>Asher Eckel</v>
      </c>
      <c r="V19" s="282">
        <v>1284</v>
      </c>
      <c r="W19" s="282" t="str">
        <f>+VLOOKUP(V19,Participants!$A$1:$F$1449,2,FALSE)</f>
        <v>Julia MacLellan</v>
      </c>
    </row>
    <row r="20" spans="1:23">
      <c r="A20" s="281"/>
      <c r="B20" s="305" t="s">
        <v>1565</v>
      </c>
      <c r="C20" s="277"/>
      <c r="D20" s="277">
        <v>2</v>
      </c>
      <c r="E20" s="278">
        <v>897</v>
      </c>
      <c r="F20" s="191" t="str">
        <f>+VLOOKUP(E20,Participants!$A$1:$F$1449,2,FALSE)</f>
        <v>Noah Simone</v>
      </c>
      <c r="G20" s="191" t="str">
        <f>+VLOOKUP(E20,Participants!$A$1:$F$1449,4,FALSE)</f>
        <v>MOSS</v>
      </c>
      <c r="H20" s="191" t="str">
        <f>+VLOOKUP(E20,Participants!$A$1:$F$1449,5,FALSE)</f>
        <v>M</v>
      </c>
      <c r="I20" s="191">
        <f>+VLOOKUP(E20,Participants!$A$1:$F$1449,3,FALSE)</f>
        <v>3</v>
      </c>
      <c r="J20" s="191" t="str">
        <f>+VLOOKUP(E20,Participants!$A$1:$G$1449,7,FALSE)</f>
        <v>DEV2M</v>
      </c>
      <c r="K20" s="279" t="s">
        <v>1583</v>
      </c>
      <c r="L20" s="191"/>
      <c r="M20" s="191"/>
      <c r="N20" s="280" t="str">
        <f t="shared" si="0"/>
        <v>DEV2M</v>
      </c>
      <c r="O20" s="281"/>
      <c r="P20" s="282">
        <v>877</v>
      </c>
      <c r="Q20" s="282" t="str">
        <f>+VLOOKUP(P20,Participants!$A$1:$F$1449,2,FALSE)</f>
        <v>Avani Bhargava</v>
      </c>
      <c r="R20" s="282">
        <v>890</v>
      </c>
      <c r="S20" s="282" t="str">
        <f>+VLOOKUP(R20,Participants!$A$1:$F$1449,2,FALSE)</f>
        <v>Jacob Nguyen</v>
      </c>
      <c r="T20" s="282">
        <v>891</v>
      </c>
      <c r="U20" s="282" t="str">
        <f>+VLOOKUP(T20,Participants!$A$1:$F$1449,2,FALSE)</f>
        <v>Jaden Acie</v>
      </c>
      <c r="V20" s="282">
        <v>897</v>
      </c>
      <c r="W20" s="282" t="str">
        <f>+VLOOKUP(V20,Participants!$A$1:$F$1449,2,FALSE)</f>
        <v>Noah Simone</v>
      </c>
    </row>
    <row r="21" spans="1:23" ht="15.75" customHeight="1">
      <c r="A21" s="281"/>
      <c r="B21" s="305" t="s">
        <v>1565</v>
      </c>
      <c r="C21" s="277"/>
      <c r="D21" s="277">
        <v>3</v>
      </c>
      <c r="E21" s="278">
        <v>270</v>
      </c>
      <c r="F21" s="191" t="str">
        <f>+VLOOKUP(E21,Participants!$A$1:$F$1449,2,FALSE)</f>
        <v>Caleb Sutton</v>
      </c>
      <c r="G21" s="191" t="str">
        <f>+VLOOKUP(E21,Participants!$A$1:$F$1449,4,FALSE)</f>
        <v>NCA</v>
      </c>
      <c r="H21" s="191" t="str">
        <f>+VLOOKUP(E21,Participants!$A$1:$F$1449,5,FALSE)</f>
        <v>M</v>
      </c>
      <c r="I21" s="191">
        <f>+VLOOKUP(E21,Participants!$A$1:$F$1449,3,FALSE)</f>
        <v>2</v>
      </c>
      <c r="J21" s="191" t="str">
        <f>+VLOOKUP(E21,Participants!$A$1:$G$1449,7,FALSE)</f>
        <v>DEV1M</v>
      </c>
      <c r="K21" s="279" t="s">
        <v>1584</v>
      </c>
      <c r="L21" s="191"/>
      <c r="M21" s="191"/>
      <c r="N21" s="280" t="str">
        <f t="shared" si="0"/>
        <v>DEV1M</v>
      </c>
      <c r="O21" s="281"/>
      <c r="P21" s="282">
        <v>268</v>
      </c>
      <c r="Q21" s="282" t="str">
        <f>+VLOOKUP(P21,Participants!$A$1:$F$1449,2,FALSE)</f>
        <v>Amir Hightower</v>
      </c>
      <c r="R21" s="282">
        <v>271</v>
      </c>
      <c r="S21" s="282" t="str">
        <f>+VLOOKUP(R21,Participants!$A$1:$F$1449,2,FALSE)</f>
        <v>Coleman Joyce</v>
      </c>
      <c r="T21" s="282">
        <v>269</v>
      </c>
      <c r="U21" s="282" t="str">
        <f>+VLOOKUP(T21,Participants!$A$1:$F$1449,2,FALSE)</f>
        <v>Auviere Ruffin</v>
      </c>
      <c r="V21" s="282">
        <v>270</v>
      </c>
      <c r="W21" s="282" t="str">
        <f>+VLOOKUP(V21,Participants!$A$1:$F$1449,2,FALSE)</f>
        <v>Caleb Sutton</v>
      </c>
    </row>
    <row r="22" spans="1:23" ht="15.75" customHeight="1">
      <c r="A22" s="258"/>
      <c r="B22" s="307" t="s">
        <v>1565</v>
      </c>
      <c r="C22" s="143">
        <v>1</v>
      </c>
      <c r="D22" s="143">
        <v>5</v>
      </c>
      <c r="E22" s="132">
        <v>1153</v>
      </c>
      <c r="F22" s="135" t="str">
        <f>+VLOOKUP(E22,Participants!$A$1:$F$1449,2,FALSE)</f>
        <v>Selah Cyrus</v>
      </c>
      <c r="G22" s="131" t="str">
        <f>+VLOOKUP(E22,Participants!$A$1:$F$1449,4,FALSE)</f>
        <v>SRT</v>
      </c>
      <c r="H22" s="135" t="str">
        <f>+VLOOKUP(E22,Participants!$A$1:$F$1449,5,FALSE)</f>
        <v>F</v>
      </c>
      <c r="I22" s="135">
        <f>+VLOOKUP(E22,Participants!$A$1:$F$1449,3,FALSE)</f>
        <v>4</v>
      </c>
      <c r="J22" s="135" t="str">
        <f>+VLOOKUP(E22,Participants!$A$1:$G$1449,7,FALSE)</f>
        <v>DEV2F</v>
      </c>
      <c r="K22" s="266" t="s">
        <v>1585</v>
      </c>
      <c r="L22" s="136">
        <v>1</v>
      </c>
      <c r="M22" s="136">
        <v>10</v>
      </c>
      <c r="N22" s="267" t="str">
        <f t="shared" si="0"/>
        <v>DEV2F</v>
      </c>
      <c r="O22" s="267"/>
      <c r="P22" s="268">
        <v>1151</v>
      </c>
      <c r="Q22" s="268" t="str">
        <f>+VLOOKUP(P22,Participants!$A$1:$F$1449,2,FALSE)</f>
        <v>Raegan Mascaro</v>
      </c>
      <c r="R22" s="268">
        <v>1142</v>
      </c>
      <c r="S22" s="268" t="str">
        <f>+VLOOKUP(R22,Participants!$A$1:$F$1449,2,FALSE)</f>
        <v>Kaelyn Kelley</v>
      </c>
      <c r="T22" s="268">
        <v>1144</v>
      </c>
      <c r="U22" s="268" t="str">
        <f>+VLOOKUP(T22,Participants!$A$1:$F$1449,2,FALSE)</f>
        <v>Kennedy Williams</v>
      </c>
      <c r="V22" s="268">
        <v>1153</v>
      </c>
      <c r="W22" s="268" t="str">
        <f>+VLOOKUP(V22,Participants!$A$1:$F$1449,2,FALSE)</f>
        <v>Selah Cyrus</v>
      </c>
    </row>
    <row r="23" spans="1:23" ht="15.75" customHeight="1">
      <c r="A23" s="258"/>
      <c r="B23" s="307" t="s">
        <v>1565</v>
      </c>
      <c r="C23" s="143">
        <v>1</v>
      </c>
      <c r="D23" s="143">
        <v>4</v>
      </c>
      <c r="E23" s="136">
        <v>25</v>
      </c>
      <c r="F23" s="135" t="str">
        <f>+VLOOKUP(E23,Participants!$A$1:$F$1449,2,FALSE)</f>
        <v>Anna Lazzara</v>
      </c>
      <c r="G23" s="135" t="str">
        <f>+VLOOKUP(E23,Participants!$A$1:$F$1449,4,FALSE)</f>
        <v>BFS</v>
      </c>
      <c r="H23" s="135" t="str">
        <f>+VLOOKUP(E23,Participants!$A$1:$F$1449,5,FALSE)</f>
        <v>F</v>
      </c>
      <c r="I23" s="135">
        <f>+VLOOKUP(E23,Participants!$A$1:$F$1449,3,FALSE)</f>
        <v>4</v>
      </c>
      <c r="J23" s="135" t="str">
        <f>+VLOOKUP(E23,Participants!$A$1:$G$1449,7,FALSE)</f>
        <v>DEV2F</v>
      </c>
      <c r="K23" s="266" t="s">
        <v>1586</v>
      </c>
      <c r="L23" s="136">
        <v>2</v>
      </c>
      <c r="M23" s="136">
        <v>8</v>
      </c>
      <c r="N23" s="267" t="str">
        <f t="shared" si="0"/>
        <v>DEV2F</v>
      </c>
      <c r="O23" s="267"/>
      <c r="P23" s="268">
        <v>26</v>
      </c>
      <c r="Q23" s="268" t="str">
        <f>+VLOOKUP(P23,Participants!$A$1:$F$1449,2,FALSE)</f>
        <v>Audra Lazzara</v>
      </c>
      <c r="R23" s="268">
        <v>29</v>
      </c>
      <c r="S23" s="268" t="str">
        <f>+VLOOKUP(R23,Participants!$A$1:$F$1449,2,FALSE)</f>
        <v>Sheridan Cunningham</v>
      </c>
      <c r="T23" s="268">
        <v>30</v>
      </c>
      <c r="U23" s="268" t="str">
        <f>+VLOOKUP(T23,Participants!$A$1:$F$1449,2,FALSE)</f>
        <v>Stella Kunz</v>
      </c>
      <c r="V23" s="268">
        <v>25</v>
      </c>
      <c r="W23" s="268" t="str">
        <f>+VLOOKUP(V23,Participants!$A$1:$F$1449,2,FALSE)</f>
        <v>Anna Lazzara</v>
      </c>
    </row>
    <row r="24" spans="1:23" ht="15.75" customHeight="1">
      <c r="A24" s="258"/>
      <c r="B24" s="307" t="s">
        <v>1565</v>
      </c>
      <c r="C24" s="143">
        <v>1</v>
      </c>
      <c r="D24" s="143">
        <v>3</v>
      </c>
      <c r="E24" s="136">
        <v>700</v>
      </c>
      <c r="F24" s="135" t="str">
        <f>+VLOOKUP(E24,Participants!$A$1:$F$1449,2,FALSE)</f>
        <v>Lindsay Bressler</v>
      </c>
      <c r="G24" s="135" t="str">
        <f>+VLOOKUP(E24,Participants!$A$1:$F$1449,4,FALSE)</f>
        <v>HTS</v>
      </c>
      <c r="H24" s="135" t="str">
        <f>+VLOOKUP(E24,Participants!$A$1:$F$1449,5,FALSE)</f>
        <v>F</v>
      </c>
      <c r="I24" s="135">
        <f>+VLOOKUP(E24,Participants!$A$1:$F$1449,3,FALSE)</f>
        <v>4</v>
      </c>
      <c r="J24" s="135" t="str">
        <f>+VLOOKUP(E24,Participants!$A$1:$G$1449,7,FALSE)</f>
        <v>DEV2F</v>
      </c>
      <c r="K24" s="266" t="s">
        <v>1587</v>
      </c>
      <c r="L24" s="136">
        <v>3</v>
      </c>
      <c r="M24" s="136">
        <v>6</v>
      </c>
      <c r="N24" s="267" t="str">
        <f t="shared" si="0"/>
        <v>DEV2F</v>
      </c>
      <c r="O24" s="267"/>
      <c r="P24" s="268">
        <v>698</v>
      </c>
      <c r="Q24" s="268" t="str">
        <f>+VLOOKUP(P24,Participants!$A$1:$F$1449,2,FALSE)</f>
        <v>Eve Betten</v>
      </c>
      <c r="R24" s="268">
        <v>704</v>
      </c>
      <c r="S24" s="268" t="str">
        <f>+VLOOKUP(R24,Participants!$A$1:$F$1449,2,FALSE)</f>
        <v>Sydney Ligashesky</v>
      </c>
      <c r="T24" s="268">
        <v>697</v>
      </c>
      <c r="U24" s="268" t="str">
        <f>+VLOOKUP(T24,Participants!$A$1:$F$1449,2,FALSE)</f>
        <v>Eva Crofford</v>
      </c>
      <c r="V24" s="268">
        <v>700</v>
      </c>
      <c r="W24" s="268" t="str">
        <f>+VLOOKUP(V24,Participants!$A$1:$F$1449,2,FALSE)</f>
        <v>Lindsay Bressler</v>
      </c>
    </row>
    <row r="25" spans="1:23" ht="15.75" customHeight="1">
      <c r="A25" s="258"/>
      <c r="B25" s="307" t="s">
        <v>1565</v>
      </c>
      <c r="C25" s="143">
        <v>1</v>
      </c>
      <c r="D25" s="143">
        <v>7</v>
      </c>
      <c r="E25" s="136">
        <v>160</v>
      </c>
      <c r="F25" s="135" t="str">
        <f>+VLOOKUP(E25,Participants!$A$1:$F$1449,2,FALSE)</f>
        <v xml:space="preserve">Alexa Stoltz </v>
      </c>
      <c r="G25" s="135" t="str">
        <f>+VLOOKUP(E25,Participants!$A$1:$F$1449,4,FALSE)</f>
        <v>PHA</v>
      </c>
      <c r="H25" s="135" t="str">
        <f>+VLOOKUP(E25,Participants!$A$1:$F$1449,5,FALSE)</f>
        <v>F</v>
      </c>
      <c r="I25" s="135">
        <f>+VLOOKUP(E25,Participants!$A$1:$F$1449,3,FALSE)</f>
        <v>4</v>
      </c>
      <c r="J25" s="135" t="str">
        <f>+VLOOKUP(E25,Participants!$A$1:$G$1449,7,FALSE)</f>
        <v>DEV2F</v>
      </c>
      <c r="K25" s="266" t="s">
        <v>1588</v>
      </c>
      <c r="L25" s="136">
        <v>4</v>
      </c>
      <c r="M25" s="136">
        <v>5</v>
      </c>
      <c r="N25" s="267" t="str">
        <f t="shared" si="0"/>
        <v>DEV2F</v>
      </c>
      <c r="O25" s="267"/>
      <c r="P25" s="268">
        <v>164</v>
      </c>
      <c r="Q25" s="268" t="str">
        <f>+VLOOKUP(P25,Participants!$A$1:$F$1449,2,FALSE)</f>
        <v xml:space="preserve">Kate Mulzet </v>
      </c>
      <c r="R25" s="268">
        <v>168</v>
      </c>
      <c r="S25" s="268" t="str">
        <f>+VLOOKUP(R25,Participants!$A$1:$F$1449,2,FALSE)</f>
        <v xml:space="preserve">Olivia Liberati </v>
      </c>
      <c r="T25" s="268">
        <v>167</v>
      </c>
      <c r="U25" s="268" t="str">
        <f>+VLOOKUP(T25,Participants!$A$1:$F$1449,2,FALSE)</f>
        <v xml:space="preserve">Morgan Kane </v>
      </c>
      <c r="V25" s="268">
        <v>160</v>
      </c>
      <c r="W25" s="268" t="str">
        <f>+VLOOKUP(V25,Participants!$A$1:$F$1449,2,FALSE)</f>
        <v xml:space="preserve">Alexa Stoltz </v>
      </c>
    </row>
    <row r="26" spans="1:23" ht="15.75" customHeight="1">
      <c r="A26" s="258"/>
      <c r="B26" s="307" t="s">
        <v>1565</v>
      </c>
      <c r="C26" s="143">
        <v>1</v>
      </c>
      <c r="D26" s="143">
        <v>2</v>
      </c>
      <c r="E26" s="136">
        <v>1028</v>
      </c>
      <c r="F26" s="135" t="str">
        <f>+VLOOKUP(E26,Participants!$A$1:$F$1449,2,FALSE)</f>
        <v>Brynn Tomey</v>
      </c>
      <c r="G26" s="135" t="str">
        <f>+VLOOKUP(E26,Participants!$A$1:$F$1449,4,FALSE)</f>
        <v>JFK</v>
      </c>
      <c r="H26" s="135" t="str">
        <f>+VLOOKUP(E26,Participants!$A$1:$F$1449,5,FALSE)</f>
        <v>F</v>
      </c>
      <c r="I26" s="135">
        <f>+VLOOKUP(E26,Participants!$A$1:$F$1449,3,FALSE)</f>
        <v>4</v>
      </c>
      <c r="J26" s="135" t="str">
        <f>+VLOOKUP(E26,Participants!$A$1:$G$1449,7,FALSE)</f>
        <v>DEV2F</v>
      </c>
      <c r="K26" s="266" t="s">
        <v>1589</v>
      </c>
      <c r="L26" s="136">
        <v>5</v>
      </c>
      <c r="M26" s="136">
        <v>4</v>
      </c>
      <c r="N26" s="267" t="str">
        <f t="shared" si="0"/>
        <v>DEV2F</v>
      </c>
      <c r="O26" s="267"/>
      <c r="P26" s="268">
        <v>1036</v>
      </c>
      <c r="Q26" s="268" t="str">
        <f>+VLOOKUP(P26,Participants!$A$1:$F$1449,2,FALSE)</f>
        <v>Morgan Ondrejko</v>
      </c>
      <c r="R26" s="268">
        <v>1031</v>
      </c>
      <c r="S26" s="268" t="str">
        <f>+VLOOKUP(R26,Participants!$A$1:$F$1449,2,FALSE)</f>
        <v>Gabby Rieg</v>
      </c>
      <c r="T26" s="268">
        <v>1025</v>
      </c>
      <c r="U26" s="268" t="str">
        <f>+VLOOKUP(T26,Participants!$A$1:$F$1449,2,FALSE)</f>
        <v>Abigail Papson</v>
      </c>
      <c r="V26" s="268">
        <v>1028</v>
      </c>
      <c r="W26" s="268" t="str">
        <f>+VLOOKUP(V26,Participants!$A$1:$F$1449,2,FALSE)</f>
        <v>Brynn Tomey</v>
      </c>
    </row>
    <row r="27" spans="1:23" ht="15.75" customHeight="1">
      <c r="A27" s="262"/>
      <c r="B27" s="308" t="s">
        <v>1565</v>
      </c>
      <c r="C27" s="143">
        <v>1</v>
      </c>
      <c r="D27" s="143">
        <v>1</v>
      </c>
      <c r="E27" s="136">
        <v>1087</v>
      </c>
      <c r="F27" s="135" t="str">
        <f>+VLOOKUP(E27,Participants!$A$1:$F$1449,2,FALSE)</f>
        <v>Juliana Farah</v>
      </c>
      <c r="G27" s="135" t="str">
        <f>+VLOOKUP(E27,Participants!$A$1:$F$1449,4,FALSE)</f>
        <v>AAC</v>
      </c>
      <c r="H27" s="135" t="str">
        <f>+VLOOKUP(E27,Participants!$A$1:$F$1449,5,FALSE)</f>
        <v>F</v>
      </c>
      <c r="I27" s="135">
        <f>+VLOOKUP(E27,Participants!$A$1:$F$1449,3,FALSE)</f>
        <v>4</v>
      </c>
      <c r="J27" s="135" t="str">
        <f>+VLOOKUP(E27,Participants!$A$1:$G$1449,7,FALSE)</f>
        <v>DEV2F</v>
      </c>
      <c r="K27" s="269" t="s">
        <v>1590</v>
      </c>
      <c r="L27" s="136">
        <v>6</v>
      </c>
      <c r="M27" s="136">
        <v>3</v>
      </c>
      <c r="N27" s="270" t="str">
        <f t="shared" si="0"/>
        <v>DEV2F</v>
      </c>
      <c r="O27" s="271"/>
      <c r="P27" s="272">
        <v>1092</v>
      </c>
      <c r="Q27" s="272" t="str">
        <f>+VLOOKUP(P27,Participants!$A$1:$F$1449,2,FALSE)</f>
        <v>Maria Repasky</v>
      </c>
      <c r="R27" s="272">
        <v>1080</v>
      </c>
      <c r="S27" s="272" t="str">
        <f>+VLOOKUP(R27,Participants!$A$1:$F$1449,2,FALSE)</f>
        <v>Ava Repasky</v>
      </c>
      <c r="T27" s="272">
        <v>1095</v>
      </c>
      <c r="U27" s="272" t="str">
        <f>+VLOOKUP(T27,Participants!$A$1:$F$1449,2,FALSE)</f>
        <v>Tess Austin</v>
      </c>
      <c r="V27" s="272">
        <v>1087</v>
      </c>
      <c r="W27" s="272" t="str">
        <f>+VLOOKUP(V27,Participants!$A$1:$F$1449,2,FALSE)</f>
        <v>Juliana Farah</v>
      </c>
    </row>
    <row r="28" spans="1:23" ht="15.75" customHeight="1">
      <c r="A28" s="262"/>
      <c r="B28" s="308" t="s">
        <v>1565</v>
      </c>
      <c r="C28" s="142">
        <v>2</v>
      </c>
      <c r="D28" s="142">
        <v>4</v>
      </c>
      <c r="E28" s="132">
        <v>116</v>
      </c>
      <c r="F28" s="131" t="str">
        <f>+VLOOKUP(E28,Participants!$A$1:$F$1449,2,FALSE)</f>
        <v>Addison Imler</v>
      </c>
      <c r="G28" s="131" t="str">
        <f>+VLOOKUP(E28,Participants!$A$1:$F$1449,4,FALSE)</f>
        <v>OLBS</v>
      </c>
      <c r="H28" s="131" t="str">
        <f>+VLOOKUP(E28,Participants!$A$1:$F$1449,5,FALSE)</f>
        <v>F</v>
      </c>
      <c r="I28" s="131">
        <f>+VLOOKUP(E28,Participants!$A$1:$F$1449,3,FALSE)</f>
        <v>4</v>
      </c>
      <c r="J28" s="131" t="str">
        <f>+VLOOKUP(E28,Participants!$A$1:$G$1449,7,FALSE)</f>
        <v>DEV2F</v>
      </c>
      <c r="K28" s="273" t="s">
        <v>1591</v>
      </c>
      <c r="L28" s="132">
        <v>7</v>
      </c>
      <c r="M28" s="132">
        <v>2</v>
      </c>
      <c r="N28" s="271" t="str">
        <f t="shared" si="0"/>
        <v>DEV2F</v>
      </c>
      <c r="O28" s="271"/>
      <c r="P28" s="272">
        <v>118</v>
      </c>
      <c r="Q28" s="272" t="str">
        <f>+VLOOKUP(P28,Participants!$A$1:$F$1449,2,FALSE)</f>
        <v>Emma Yingling</v>
      </c>
      <c r="R28" s="272">
        <v>119</v>
      </c>
      <c r="S28" s="272" t="str">
        <f>+VLOOKUP(R28,Participants!$A$1:$F$1449,2,FALSE)</f>
        <v>Jillian Bloch</v>
      </c>
      <c r="T28" s="272">
        <v>120</v>
      </c>
      <c r="U28" s="272" t="str">
        <f>+VLOOKUP(T28,Participants!$A$1:$F$1449,2,FALSE)</f>
        <v>Jocelyn Spinelli</v>
      </c>
      <c r="V28" s="272">
        <v>116</v>
      </c>
      <c r="W28" s="272" t="str">
        <f>+VLOOKUP(V28,Participants!$A$1:$F$1449,2,FALSE)</f>
        <v>Addison Imler</v>
      </c>
    </row>
    <row r="29" spans="1:23" ht="15.75" customHeight="1">
      <c r="A29" s="262"/>
      <c r="B29" s="308" t="s">
        <v>1565</v>
      </c>
      <c r="C29" s="143">
        <v>1</v>
      </c>
      <c r="D29" s="143">
        <v>6</v>
      </c>
      <c r="E29" s="136">
        <v>413</v>
      </c>
      <c r="F29" s="135" t="str">
        <f>+VLOOKUP(E29,Participants!$A$1:$F$1449,2,FALSE)</f>
        <v>Mikayla Eckenrode</v>
      </c>
      <c r="G29" s="135" t="str">
        <f>+VLOOKUP(E29,Participants!$A$1:$F$1449,4,FALSE)</f>
        <v>STL</v>
      </c>
      <c r="H29" s="135" t="str">
        <f>+VLOOKUP(E29,Participants!$A$1:$F$1449,5,FALSE)</f>
        <v>F</v>
      </c>
      <c r="I29" s="135">
        <f>+VLOOKUP(E29,Participants!$A$1:$F$1449,3,FALSE)</f>
        <v>4</v>
      </c>
      <c r="J29" s="135" t="str">
        <f>+VLOOKUP(E29,Participants!$A$1:$G$1449,7,FALSE)</f>
        <v>DEV2F</v>
      </c>
      <c r="K29" s="269" t="s">
        <v>1592</v>
      </c>
      <c r="L29" s="136">
        <v>8</v>
      </c>
      <c r="M29" s="136">
        <v>1</v>
      </c>
      <c r="N29" s="270" t="str">
        <f t="shared" si="0"/>
        <v>DEV2F</v>
      </c>
      <c r="O29" s="271"/>
      <c r="P29" s="272">
        <v>419</v>
      </c>
      <c r="Q29" s="272" t="str">
        <f>+VLOOKUP(P29,Participants!$A$1:$F$1449,2,FALSE)</f>
        <v>Piper Davis</v>
      </c>
      <c r="R29" s="272">
        <v>404</v>
      </c>
      <c r="S29" s="272" t="str">
        <f>+VLOOKUP(R29,Participants!$A$1:$F$1449,2,FALSE)</f>
        <v>Grae Chalovich</v>
      </c>
      <c r="T29" s="272">
        <v>405</v>
      </c>
      <c r="U29" s="272" t="str">
        <f>+VLOOKUP(T29,Participants!$A$1:$F$1449,2,FALSE)</f>
        <v>Harlow Pieramici</v>
      </c>
      <c r="V29" s="272">
        <v>413</v>
      </c>
      <c r="W29" s="272" t="str">
        <f>+VLOOKUP(V29,Participants!$A$1:$F$1449,2,FALSE)</f>
        <v>Mikayla Eckenrode</v>
      </c>
    </row>
    <row r="30" spans="1:23" ht="15.75" customHeight="1">
      <c r="A30" s="262"/>
      <c r="B30" s="308" t="s">
        <v>1565</v>
      </c>
      <c r="C30" s="256"/>
      <c r="D30" s="256">
        <v>2</v>
      </c>
      <c r="E30" s="121">
        <v>884</v>
      </c>
      <c r="F30" s="120" t="str">
        <f>+VLOOKUP(E30,Participants!$A$1:$F$1449,2,FALSE)</f>
        <v>Makela Kapp</v>
      </c>
      <c r="G30" s="120" t="str">
        <f>+VLOOKUP(E30,Participants!$A$1:$F$1449,4,FALSE)</f>
        <v>MOSS</v>
      </c>
      <c r="H30" s="120" t="str">
        <f>+VLOOKUP(E30,Participants!$A$1:$F$1449,5,FALSE)</f>
        <v>F</v>
      </c>
      <c r="I30" s="120">
        <f>+VLOOKUP(E30,Participants!$A$1:$F$1449,3,FALSE)</f>
        <v>4</v>
      </c>
      <c r="J30" s="122" t="str">
        <f>+VLOOKUP(E30,Participants!$A$1:$G$1449,7,FALSE)</f>
        <v>DEV2F</v>
      </c>
      <c r="K30" s="260" t="s">
        <v>1593</v>
      </c>
      <c r="L30" s="120"/>
      <c r="M30" s="120"/>
      <c r="N30" s="274" t="str">
        <f t="shared" si="0"/>
        <v>DEV2F</v>
      </c>
      <c r="O30" s="262"/>
      <c r="P30" s="263">
        <v>883</v>
      </c>
      <c r="Q30" s="263" t="str">
        <f>+VLOOKUP(P30,Participants!$A$1:$F$1449,2,FALSE)</f>
        <v>Maggie Thompson</v>
      </c>
      <c r="R30" s="263">
        <v>879</v>
      </c>
      <c r="S30" s="263" t="str">
        <f>+VLOOKUP(R30,Participants!$A$1:$F$1449,2,FALSE)</f>
        <v>Jocelyn Bertagna</v>
      </c>
      <c r="T30" s="263">
        <v>886</v>
      </c>
      <c r="U30" s="263" t="str">
        <f>+VLOOKUP(T30,Participants!$A$1:$F$1449,2,FALSE)</f>
        <v>Sophia Dos Santos</v>
      </c>
      <c r="V30" s="263">
        <v>884</v>
      </c>
      <c r="W30" s="263" t="str">
        <f>+VLOOKUP(V30,Participants!$A$1:$F$1449,2,FALSE)</f>
        <v>Makela Kapp</v>
      </c>
    </row>
    <row r="31" spans="1:23" ht="15.75" customHeight="1">
      <c r="A31" s="262"/>
      <c r="B31" s="308" t="s">
        <v>1565</v>
      </c>
      <c r="C31" s="256"/>
      <c r="D31" s="256">
        <v>8</v>
      </c>
      <c r="E31" s="121">
        <v>263</v>
      </c>
      <c r="F31" s="120" t="str">
        <f>+VLOOKUP(E31,Participants!$A$1:$F$1449,2,FALSE)</f>
        <v>Marissa Bridge</v>
      </c>
      <c r="G31" s="120" t="str">
        <f>+VLOOKUP(E31,Participants!$A$1:$F$1449,4,FALSE)</f>
        <v>NCA</v>
      </c>
      <c r="H31" s="120" t="str">
        <f>+VLOOKUP(E31,Participants!$A$1:$F$1449,5,FALSE)</f>
        <v>F</v>
      </c>
      <c r="I31" s="120">
        <f>+VLOOKUP(E31,Participants!$A$1:$F$1449,3,FALSE)</f>
        <v>4</v>
      </c>
      <c r="J31" s="120" t="str">
        <f>+VLOOKUP(E31,Participants!$A$1:$G$1449,7,FALSE)</f>
        <v>DEV2F</v>
      </c>
      <c r="K31" s="260" t="s">
        <v>1594</v>
      </c>
      <c r="L31" s="120"/>
      <c r="M31" s="120"/>
      <c r="N31" s="261" t="str">
        <f t="shared" si="0"/>
        <v>DEV2F</v>
      </c>
      <c r="O31" s="262"/>
      <c r="P31" s="263">
        <v>261</v>
      </c>
      <c r="Q31" s="263" t="str">
        <f>+VLOOKUP(P31,Participants!$A$1:$F$1449,2,FALSE)</f>
        <v>Elizabeth Smith</v>
      </c>
      <c r="R31" s="263">
        <v>260</v>
      </c>
      <c r="S31" s="263" t="str">
        <f>+VLOOKUP(R31,Participants!$A$1:$F$1449,2,FALSE)</f>
        <v>Andreana Flanigan</v>
      </c>
      <c r="T31" s="263">
        <v>264</v>
      </c>
      <c r="U31" s="263" t="str">
        <f>+VLOOKUP(T31,Participants!$A$1:$F$1449,2,FALSE)</f>
        <v xml:space="preserve">Peyton Hunt  </v>
      </c>
      <c r="V31" s="263">
        <v>263</v>
      </c>
      <c r="W31" s="263" t="str">
        <f>+VLOOKUP(V31,Participants!$A$1:$F$1449,2,FALSE)</f>
        <v>Marissa Bridge</v>
      </c>
    </row>
    <row r="32" spans="1:23" ht="15.75" customHeight="1">
      <c r="A32" s="262"/>
      <c r="B32" s="308" t="s">
        <v>1565</v>
      </c>
      <c r="C32" s="264"/>
      <c r="D32" s="264">
        <v>6</v>
      </c>
      <c r="E32" s="117">
        <v>520</v>
      </c>
      <c r="F32" s="116" t="str">
        <f>+VLOOKUP(E32,Participants!$A$1:$F$1449,2,FALSE)</f>
        <v>Grace Kulbago</v>
      </c>
      <c r="G32" s="116" t="str">
        <f>+VLOOKUP(E32,Participants!$A$1:$F$1449,4,FALSE)</f>
        <v>STM</v>
      </c>
      <c r="H32" s="116" t="str">
        <f>+VLOOKUP(E32,Participants!$A$1:$F$1449,5,FALSE)</f>
        <v>F</v>
      </c>
      <c r="I32" s="116">
        <f>+VLOOKUP(E32,Participants!$A$1:$F$1449,3,FALSE)</f>
        <v>3</v>
      </c>
      <c r="J32" s="116" t="str">
        <f>+VLOOKUP(E32,Participants!$A$1:$G$1449,7,FALSE)</f>
        <v>DEV2F</v>
      </c>
      <c r="K32" s="265" t="s">
        <v>1595</v>
      </c>
      <c r="L32" s="116"/>
      <c r="M32" s="116"/>
      <c r="N32" s="262" t="str">
        <f t="shared" si="0"/>
        <v>DEV2F</v>
      </c>
      <c r="O32" s="262"/>
      <c r="P32" s="263">
        <v>515</v>
      </c>
      <c r="Q32" s="263" t="str">
        <f>+VLOOKUP(P32,Participants!$A$1:$F$1449,2,FALSE)</f>
        <v>Francesca Dambrogio</v>
      </c>
      <c r="R32" s="263">
        <v>526</v>
      </c>
      <c r="S32" s="263" t="str">
        <f>+VLOOKUP(R32,Participants!$A$1:$F$1449,2,FALSE)</f>
        <v>Liliana Silvis</v>
      </c>
      <c r="T32" s="263">
        <v>512</v>
      </c>
      <c r="U32" s="263" t="str">
        <f>+VLOOKUP(T32,Participants!$A$1:$F$1449,2,FALSE)</f>
        <v>Faith Simon</v>
      </c>
      <c r="V32" s="263">
        <v>520</v>
      </c>
      <c r="W32" s="263" t="str">
        <f>+VLOOKUP(V32,Participants!$A$1:$F$1449,2,FALSE)</f>
        <v>Grace Kulbago</v>
      </c>
    </row>
    <row r="33" spans="1:28" ht="15.75" customHeight="1">
      <c r="A33" s="262"/>
      <c r="B33" s="308" t="s">
        <v>1565</v>
      </c>
      <c r="C33" s="264"/>
      <c r="D33" s="264">
        <v>5</v>
      </c>
      <c r="E33" s="117">
        <v>90</v>
      </c>
      <c r="F33" s="116" t="str">
        <f>+VLOOKUP(E33,Participants!$A$1:$F$1449,2,FALSE)</f>
        <v>Eva Fardo</v>
      </c>
      <c r="G33" s="116" t="str">
        <f>+VLOOKUP(E33,Participants!$A$1:$F$1449,4,FALSE)</f>
        <v>JAM</v>
      </c>
      <c r="H33" s="116" t="str">
        <f>+VLOOKUP(E33,Participants!$A$1:$F$1449,5,FALSE)</f>
        <v>F</v>
      </c>
      <c r="I33" s="116">
        <f>+VLOOKUP(E33,Participants!$A$1:$F$1449,3,FALSE)</f>
        <v>4</v>
      </c>
      <c r="J33" s="116" t="str">
        <f>+VLOOKUP(E33,Participants!$A$1:$G$1449,7,FALSE)</f>
        <v>DEV2F</v>
      </c>
      <c r="K33" s="265" t="s">
        <v>1596</v>
      </c>
      <c r="L33" s="116"/>
      <c r="M33" s="116"/>
      <c r="N33" s="262" t="str">
        <f t="shared" si="0"/>
        <v>DEV2F</v>
      </c>
      <c r="O33" s="262"/>
      <c r="P33" s="263">
        <v>93</v>
      </c>
      <c r="Q33" s="263" t="str">
        <f>+VLOOKUP(P33,Participants!$A$1:$F$1449,2,FALSE)</f>
        <v>Mira Mosca</v>
      </c>
      <c r="R33" s="263">
        <v>1076</v>
      </c>
      <c r="S33" s="263" t="str">
        <f>+VLOOKUP(R33,Participants!$A$1:$F$1449,2,FALSE)</f>
        <v>Anna Hoerster</v>
      </c>
      <c r="T33" s="263">
        <v>92</v>
      </c>
      <c r="U33" s="263" t="str">
        <f>+VLOOKUP(T33,Participants!$A$1:$F$1449,2,FALSE)</f>
        <v>Margaret Carroll</v>
      </c>
      <c r="V33" s="263">
        <v>90</v>
      </c>
      <c r="W33" s="263" t="str">
        <f>+VLOOKUP(V33,Participants!$A$1:$F$1449,2,FALSE)</f>
        <v>Eva Fardo</v>
      </c>
    </row>
    <row r="34" spans="1:28" ht="15.75" customHeight="1">
      <c r="A34" s="262"/>
      <c r="B34" s="308" t="s">
        <v>1565</v>
      </c>
      <c r="C34" s="264"/>
      <c r="D34" s="264">
        <v>1</v>
      </c>
      <c r="E34" s="117">
        <v>778</v>
      </c>
      <c r="F34" s="116" t="str">
        <f>+VLOOKUP(E34,Participants!$A$1:$F$1449,2,FALSE)</f>
        <v>Samantha Barker</v>
      </c>
      <c r="G34" s="116" t="str">
        <f>+VLOOKUP(E34,Participants!$A$1:$F$1449,4,FALSE)</f>
        <v>ANN</v>
      </c>
      <c r="H34" s="116" t="str">
        <f>+VLOOKUP(E34,Participants!$A$1:$F$1449,5,FALSE)</f>
        <v>F</v>
      </c>
      <c r="I34" s="116">
        <f>+VLOOKUP(E34,Participants!$A$1:$F$1449,3,FALSE)</f>
        <v>4</v>
      </c>
      <c r="J34" s="116" t="str">
        <f>+VLOOKUP(E34,Participants!$A$1:$G$1449,7,FALSE)</f>
        <v>DEV2F</v>
      </c>
      <c r="K34" s="265" t="s">
        <v>1597</v>
      </c>
      <c r="L34" s="116"/>
      <c r="M34" s="116"/>
      <c r="N34" s="262" t="str">
        <f t="shared" si="0"/>
        <v>DEV2F</v>
      </c>
      <c r="O34" s="262"/>
      <c r="P34" s="263">
        <v>394</v>
      </c>
      <c r="Q34" s="263" t="str">
        <f>+VLOOKUP(P34,Participants!$A$1:$F$1449,2,FALSE)</f>
        <v>Ashylyn Morreale</v>
      </c>
      <c r="R34" s="263">
        <v>797</v>
      </c>
      <c r="S34" s="263" t="str">
        <f>+VLOOKUP(R34,Participants!$A$1:$F$1449,2,FALSE)</f>
        <v>Mariesa Mizell</v>
      </c>
      <c r="T34" s="263">
        <v>777</v>
      </c>
      <c r="U34" s="263" t="str">
        <f>+VLOOKUP(T34,Participants!$A$1:$F$1449,2,FALSE)</f>
        <v>Marie Hendrickson</v>
      </c>
      <c r="V34" s="263">
        <v>778</v>
      </c>
      <c r="W34" s="263" t="str">
        <f>+VLOOKUP(V34,Participants!$A$1:$F$1449,2,FALSE)</f>
        <v>Samantha Barker</v>
      </c>
    </row>
    <row r="35" spans="1:28" ht="15.75" customHeight="1">
      <c r="A35" s="258"/>
      <c r="B35" s="307" t="s">
        <v>1565</v>
      </c>
      <c r="C35" s="264"/>
      <c r="D35" s="264">
        <v>3</v>
      </c>
      <c r="E35" s="117">
        <v>922</v>
      </c>
      <c r="F35" s="116" t="str">
        <f>+VLOOKUP(E35,Participants!$A$1:$F$1449,2,FALSE)</f>
        <v>Emily Stevens</v>
      </c>
      <c r="G35" s="116" t="str">
        <f>+VLOOKUP(E35,Participants!$A$1:$F$1449,4,FALSE)</f>
        <v>BTA</v>
      </c>
      <c r="H35" s="116" t="str">
        <f>+VLOOKUP(E35,Participants!$A$1:$F$1449,5,FALSE)</f>
        <v>F</v>
      </c>
      <c r="I35" s="116">
        <f>+VLOOKUP(E35,Participants!$A$1:$F$1449,3,FALSE)</f>
        <v>3</v>
      </c>
      <c r="J35" s="116" t="str">
        <f>+VLOOKUP(E35,Participants!$A$1:$G$1449,7,FALSE)</f>
        <v>DEV2F</v>
      </c>
      <c r="K35" s="275" t="s">
        <v>1598</v>
      </c>
      <c r="L35" s="116"/>
      <c r="M35" s="116"/>
      <c r="N35" s="276" t="str">
        <f t="shared" si="0"/>
        <v>DEV2F</v>
      </c>
      <c r="O35" s="258"/>
      <c r="P35" s="259">
        <v>19</v>
      </c>
      <c r="Q35" s="259" t="str">
        <f>+VLOOKUP(P35,Participants!$A$1:$F$1449,2,FALSE)</f>
        <v>Annafrancesca Liberati</v>
      </c>
      <c r="R35" s="259">
        <v>22</v>
      </c>
      <c r="S35" s="259" t="str">
        <f>+VLOOKUP(R35,Participants!$A$1:$F$1449,2,FALSE)</f>
        <v>Lily Narvett</v>
      </c>
      <c r="T35" s="259">
        <v>920</v>
      </c>
      <c r="U35" s="259" t="str">
        <f>+VLOOKUP(T35,Participants!$A$1:$F$1449,2,FALSE)</f>
        <v>Alaina Long</v>
      </c>
      <c r="V35" s="259">
        <v>922</v>
      </c>
      <c r="W35" s="259" t="str">
        <f>+VLOOKUP(V35,Participants!$A$1:$F$1449,2,FALSE)</f>
        <v>Emily Stevens</v>
      </c>
    </row>
    <row r="36" spans="1:28" ht="15.75" customHeight="1">
      <c r="A36" s="258"/>
      <c r="B36" s="307" t="s">
        <v>1565</v>
      </c>
      <c r="C36" s="256"/>
      <c r="D36" s="256">
        <v>3</v>
      </c>
      <c r="E36" s="121">
        <v>836</v>
      </c>
      <c r="F36" s="120" t="str">
        <f>+VLOOKUP(E36,Participants!$A$1:$F$1449,2,FALSE)</f>
        <v>KAYLA PULKOWSKI</v>
      </c>
      <c r="G36" s="120" t="str">
        <f>+VLOOKUP(E36,Participants!$A$1:$F$1449,4,FALSE)</f>
        <v>SYL</v>
      </c>
      <c r="H36" s="120" t="str">
        <f>+VLOOKUP(E36,Participants!$A$1:$F$1449,5,FALSE)</f>
        <v>F</v>
      </c>
      <c r="I36" s="120">
        <f>+VLOOKUP(E36,Participants!$A$1:$F$1449,3,FALSE)</f>
        <v>4</v>
      </c>
      <c r="J36" s="120" t="str">
        <f>+VLOOKUP(E36,Participants!$A$1:$G$1449,7,FALSE)</f>
        <v>DEV2F</v>
      </c>
      <c r="K36" s="257" t="s">
        <v>1599</v>
      </c>
      <c r="L36" s="120"/>
      <c r="M36" s="120"/>
      <c r="N36" s="258" t="str">
        <f t="shared" si="0"/>
        <v>DEV2F</v>
      </c>
      <c r="O36" s="258"/>
      <c r="P36" s="259">
        <v>839</v>
      </c>
      <c r="Q36" s="259" t="str">
        <f>+VLOOKUP(P36,Participants!$A$1:$F$1449,2,FALSE)</f>
        <v>SARA RIDILLA</v>
      </c>
      <c r="R36" s="259">
        <v>840</v>
      </c>
      <c r="S36" s="259" t="str">
        <f>+VLOOKUP(R36,Participants!$A$1:$F$1449,2,FALSE)</f>
        <v>SHANNON SAWYER</v>
      </c>
      <c r="T36" s="259">
        <v>838</v>
      </c>
      <c r="U36" s="259" t="str">
        <f>+VLOOKUP(T36,Participants!$A$1:$F$1449,2,FALSE)</f>
        <v>MADISON MCPEAKE</v>
      </c>
      <c r="V36" s="259">
        <v>836</v>
      </c>
      <c r="W36" s="259" t="str">
        <f>+VLOOKUP(V36,Participants!$A$1:$F$1449,2,FALSE)</f>
        <v>KAYLA PULKOWSKI</v>
      </c>
    </row>
    <row r="37" spans="1:28" ht="15.75" customHeight="1">
      <c r="A37" s="258"/>
      <c r="B37" s="307" t="s">
        <v>1565</v>
      </c>
      <c r="C37" s="264"/>
      <c r="D37" s="264">
        <v>2</v>
      </c>
      <c r="E37" s="117">
        <v>973</v>
      </c>
      <c r="F37" s="116" t="str">
        <f>+VLOOKUP(E37,Participants!$A$1:$F$1449,2,FALSE)</f>
        <v>Ava Lenigan</v>
      </c>
      <c r="G37" s="116" t="str">
        <f>+VLOOKUP(E37,Participants!$A$1:$F$1449,4,FALSE)</f>
        <v>PHL</v>
      </c>
      <c r="H37" s="116" t="str">
        <f>+VLOOKUP(E37,Participants!$A$1:$F$1449,5,FALSE)</f>
        <v>F</v>
      </c>
      <c r="I37" s="116">
        <f>+VLOOKUP(E37,Participants!$A$1:$F$1449,3,FALSE)</f>
        <v>3</v>
      </c>
      <c r="J37" s="116" t="str">
        <f>+VLOOKUP(E37,Participants!$A$1:$G$1449,7,FALSE)</f>
        <v>DEV2F</v>
      </c>
      <c r="K37" s="275" t="s">
        <v>1600</v>
      </c>
      <c r="L37" s="116"/>
      <c r="M37" s="116"/>
      <c r="N37" s="276" t="str">
        <f t="shared" si="0"/>
        <v>DEV2F</v>
      </c>
      <c r="O37" s="258"/>
      <c r="P37" s="259">
        <v>972</v>
      </c>
      <c r="Q37" s="259" t="str">
        <f>+VLOOKUP(P37,Participants!$A$1:$F$1449,2,FALSE)</f>
        <v>Anya Leonard</v>
      </c>
      <c r="R37" s="259">
        <v>978</v>
      </c>
      <c r="S37" s="259" t="str">
        <f>+VLOOKUP(R37,Participants!$A$1:$F$1449,2,FALSE)</f>
        <v>Hannah Hayes</v>
      </c>
      <c r="T37" s="259">
        <v>983</v>
      </c>
      <c r="U37" s="259" t="str">
        <f>+VLOOKUP(T37,Participants!$A$1:$F$1449,2,FALSE)</f>
        <v>Mia Madden</v>
      </c>
      <c r="V37" s="259">
        <v>973</v>
      </c>
      <c r="W37" s="259" t="str">
        <f>+VLOOKUP(V37,Participants!$A$1:$F$1449,2,FALSE)</f>
        <v>Ava Lenigan</v>
      </c>
    </row>
    <row r="38" spans="1:28" ht="15.75" customHeight="1">
      <c r="A38" s="258"/>
      <c r="B38" s="307" t="s">
        <v>1565</v>
      </c>
      <c r="C38" s="256"/>
      <c r="D38" s="256">
        <v>4</v>
      </c>
      <c r="E38" s="121">
        <v>197</v>
      </c>
      <c r="F38" s="120" t="str">
        <f>+VLOOKUP(E38,Participants!$A$1:$F$1449,2,FALSE)</f>
        <v>Heidi Stiger</v>
      </c>
      <c r="G38" s="120" t="str">
        <f>+VLOOKUP(E38,Participants!$A$1:$F$1449,4,FALSE)</f>
        <v>CDT</v>
      </c>
      <c r="H38" s="120" t="str">
        <f>+VLOOKUP(E38,Participants!$A$1:$F$1449,5,FALSE)</f>
        <v>F</v>
      </c>
      <c r="I38" s="120">
        <f>+VLOOKUP(E38,Participants!$A$1:$F$1449,3,FALSE)</f>
        <v>4</v>
      </c>
      <c r="J38" s="120" t="str">
        <f>+VLOOKUP(E38,Participants!$A$1:$G$1449,7,FALSE)</f>
        <v>DEV2F</v>
      </c>
      <c r="K38" s="257" t="s">
        <v>1601</v>
      </c>
      <c r="L38" s="120"/>
      <c r="M38" s="120"/>
      <c r="N38" s="258" t="str">
        <f t="shared" si="0"/>
        <v>DEV2F</v>
      </c>
      <c r="O38" s="258"/>
      <c r="P38" s="259">
        <v>202</v>
      </c>
      <c r="Q38" s="259" t="str">
        <f>+VLOOKUP(P38,Participants!$A$1:$F$1449,2,FALSE)</f>
        <v>Norah Stiger</v>
      </c>
      <c r="R38" s="259">
        <v>203</v>
      </c>
      <c r="S38" s="259" t="str">
        <f>+VLOOKUP(R38,Participants!$A$1:$F$1449,2,FALSE)</f>
        <v>Rhodora Redd</v>
      </c>
      <c r="T38" s="259">
        <v>201</v>
      </c>
      <c r="U38" s="259" t="str">
        <f>+VLOOKUP(T38,Participants!$A$1:$F$1449,2,FALSE)</f>
        <v>Nadia Rossey</v>
      </c>
      <c r="V38" s="259">
        <v>197</v>
      </c>
      <c r="W38" s="259" t="str">
        <f>+VLOOKUP(V38,Participants!$A$1:$F$1449,2,FALSE)</f>
        <v>Heidi Stiger</v>
      </c>
    </row>
    <row r="39" spans="1:28" ht="15.75" customHeight="1">
      <c r="A39" s="258"/>
      <c r="B39" s="307" t="s">
        <v>1565</v>
      </c>
      <c r="C39" s="256"/>
      <c r="D39" s="256">
        <v>1</v>
      </c>
      <c r="E39" s="121">
        <v>1260</v>
      </c>
      <c r="F39" s="120" t="str">
        <f>+VLOOKUP(E39,Participants!$A$1:$F$1449,2,FALSE)</f>
        <v>Homison, Veronica</v>
      </c>
      <c r="G39" s="120" t="str">
        <f>+VLOOKUP(E39,Participants!$A$1:$F$1449,4,FALSE)</f>
        <v>GRE</v>
      </c>
      <c r="H39" s="120" t="str">
        <f>+VLOOKUP(E39,Participants!$A$1:$F$1449,5,FALSE)</f>
        <v>F</v>
      </c>
      <c r="I39" s="120">
        <f>+VLOOKUP(E39,Participants!$A$1:$F$1449,3,FALSE)</f>
        <v>3</v>
      </c>
      <c r="J39" s="120" t="str">
        <f>+VLOOKUP(E39,Participants!$A$1:$G$1449,7,FALSE)</f>
        <v>DEV2F</v>
      </c>
      <c r="K39" s="257" t="s">
        <v>1602</v>
      </c>
      <c r="L39" s="120"/>
      <c r="M39" s="120"/>
      <c r="N39" s="258" t="str">
        <f t="shared" si="0"/>
        <v>DEV2F</v>
      </c>
      <c r="O39" s="258"/>
      <c r="P39" s="259">
        <v>1254</v>
      </c>
      <c r="Q39" s="259" t="str">
        <f>+VLOOKUP(P39,Participants!$A$1:$F$1449,2,FALSE)</f>
        <v>Haggart, Maria</v>
      </c>
      <c r="R39" s="259">
        <v>1256</v>
      </c>
      <c r="S39" s="259" t="str">
        <f>+VLOOKUP(R39,Participants!$A$1:$F$1449,2,FALSE)</f>
        <v>Clauss, Olivia</v>
      </c>
      <c r="T39" s="259">
        <v>1257</v>
      </c>
      <c r="U39" s="259" t="str">
        <f>+VLOOKUP(T39,Participants!$A$1:$F$1449,2,FALSE)</f>
        <v>Haggart, Alicia</v>
      </c>
      <c r="V39" s="259">
        <v>1260</v>
      </c>
      <c r="W39" s="259" t="str">
        <f>+VLOOKUP(V39,Participants!$A$1:$F$1449,2,FALSE)</f>
        <v>Homison, Veronica</v>
      </c>
    </row>
    <row r="40" spans="1:28" ht="15.75" customHeight="1">
      <c r="A40" s="258"/>
      <c r="B40" s="307" t="s">
        <v>1565</v>
      </c>
      <c r="C40" s="264"/>
      <c r="D40" s="264">
        <v>7</v>
      </c>
      <c r="E40" s="117">
        <v>292</v>
      </c>
      <c r="F40" s="116" t="str">
        <f>+VLOOKUP(E40,Participants!$A$1:$F$1449,2,FALSE)</f>
        <v>Erin Genton</v>
      </c>
      <c r="G40" s="116" t="str">
        <f>+VLOOKUP(E40,Participants!$A$1:$F$1449,4,FALSE)</f>
        <v>DMA</v>
      </c>
      <c r="H40" s="116" t="str">
        <f>+VLOOKUP(E40,Participants!$A$1:$F$1449,5,FALSE)</f>
        <v>F</v>
      </c>
      <c r="I40" s="116">
        <f>+VLOOKUP(E40,Participants!$A$1:$F$1449,3,FALSE)</f>
        <v>4</v>
      </c>
      <c r="J40" s="116" t="str">
        <f>+VLOOKUP(E40,Participants!$A$1:$G$1449,7,FALSE)</f>
        <v>DEV2F</v>
      </c>
      <c r="K40" s="275" t="s">
        <v>1603</v>
      </c>
      <c r="L40" s="116"/>
      <c r="M40" s="116"/>
      <c r="N40" s="276" t="str">
        <f t="shared" si="0"/>
        <v>DEV2F</v>
      </c>
      <c r="O40" s="258"/>
      <c r="P40" s="259">
        <v>288</v>
      </c>
      <c r="Q40" s="259" t="str">
        <f>+VLOOKUP(P40,Participants!$A$1:$F$1449,2,FALSE)</f>
        <v>Anna Rembert</v>
      </c>
      <c r="R40" s="259">
        <v>296</v>
      </c>
      <c r="S40" s="259" t="str">
        <f>+VLOOKUP(R40,Participants!$A$1:$F$1449,2,FALSE)</f>
        <v>Lillie Martin</v>
      </c>
      <c r="T40" s="259">
        <v>295</v>
      </c>
      <c r="U40" s="259" t="str">
        <f>+VLOOKUP(T40,Participants!$A$1:$F$1449,2,FALSE)</f>
        <v>Katie Kessler</v>
      </c>
      <c r="V40" s="259">
        <v>292</v>
      </c>
      <c r="W40" s="259" t="str">
        <f>+VLOOKUP(V40,Participants!$A$1:$F$1449,2,FALSE)</f>
        <v>Erin Genton</v>
      </c>
    </row>
    <row r="41" spans="1:28" ht="15.75" customHeight="1">
      <c r="B41" s="90"/>
      <c r="D41" s="102"/>
      <c r="K41" s="84"/>
      <c r="P41" s="93"/>
      <c r="Q41" s="93"/>
      <c r="R41" s="93"/>
      <c r="S41" s="93"/>
      <c r="T41" s="93"/>
      <c r="U41" s="93"/>
      <c r="V41" s="93"/>
      <c r="W41" s="93"/>
      <c r="X41" s="94"/>
    </row>
    <row r="42" spans="1:28" ht="15.75" customHeight="1">
      <c r="B42" s="90"/>
      <c r="D42" s="102"/>
      <c r="K42" s="84"/>
      <c r="P42" s="93"/>
      <c r="Q42" s="93"/>
      <c r="R42" s="93"/>
      <c r="S42" s="93"/>
      <c r="T42" s="93"/>
      <c r="U42" s="93"/>
      <c r="V42" s="93"/>
      <c r="W42" s="93"/>
      <c r="X42" s="94"/>
    </row>
    <row r="43" spans="1:28" ht="15.75" customHeight="1">
      <c r="B43" s="90"/>
      <c r="D43" s="102"/>
      <c r="K43" s="84"/>
      <c r="P43" s="93"/>
      <c r="Q43" s="93"/>
      <c r="R43" s="93"/>
      <c r="S43" s="93"/>
      <c r="T43" s="93"/>
      <c r="U43" s="93"/>
      <c r="V43" s="93"/>
      <c r="W43" s="93"/>
      <c r="X43" s="94"/>
    </row>
    <row r="44" spans="1:28" ht="15.75" customHeight="1">
      <c r="D44" s="102"/>
      <c r="K44" s="84"/>
      <c r="P44" s="93"/>
      <c r="Q44" s="93"/>
      <c r="R44" s="93"/>
      <c r="S44" s="93"/>
      <c r="T44" s="93"/>
      <c r="U44" s="93"/>
      <c r="V44" s="93"/>
      <c r="W44" s="93"/>
      <c r="X44" s="94"/>
    </row>
    <row r="45" spans="1:28" ht="15.75" customHeight="1">
      <c r="D45" s="102"/>
      <c r="K45" s="84"/>
      <c r="P45" s="93"/>
      <c r="Q45" s="93"/>
      <c r="R45" s="93"/>
      <c r="S45" s="93"/>
      <c r="T45" s="93"/>
      <c r="U45" s="93"/>
      <c r="V45" s="93"/>
      <c r="W45" s="93"/>
      <c r="X45" s="94"/>
    </row>
    <row r="46" spans="1:28" ht="15.75" customHeight="1">
      <c r="B46" s="86" t="s">
        <v>16</v>
      </c>
      <c r="C46" s="86" t="s">
        <v>19</v>
      </c>
      <c r="D46" s="86" t="s">
        <v>25</v>
      </c>
      <c r="E46" s="87" t="s">
        <v>28</v>
      </c>
      <c r="F46" s="86" t="s">
        <v>31</v>
      </c>
      <c r="G46" s="86" t="s">
        <v>34</v>
      </c>
      <c r="H46" s="86" t="s">
        <v>40</v>
      </c>
      <c r="I46" s="86" t="s">
        <v>42</v>
      </c>
      <c r="J46" s="86" t="s">
        <v>44</v>
      </c>
      <c r="K46" s="86" t="s">
        <v>47</v>
      </c>
      <c r="L46" s="86" t="s">
        <v>37</v>
      </c>
      <c r="M46" s="86" t="s">
        <v>50</v>
      </c>
      <c r="N46" s="86" t="s">
        <v>53</v>
      </c>
      <c r="O46" s="86" t="s">
        <v>58</v>
      </c>
      <c r="P46" s="86" t="s">
        <v>61</v>
      </c>
      <c r="Q46" s="86" t="s">
        <v>64</v>
      </c>
      <c r="R46" s="86" t="s">
        <v>67</v>
      </c>
      <c r="S46" s="86" t="s">
        <v>70</v>
      </c>
      <c r="T46" s="86" t="s">
        <v>73</v>
      </c>
      <c r="U46" s="86" t="s">
        <v>76</v>
      </c>
      <c r="V46" s="86" t="s">
        <v>79</v>
      </c>
      <c r="W46" s="86" t="s">
        <v>82</v>
      </c>
      <c r="X46" s="86" t="s">
        <v>85</v>
      </c>
      <c r="Y46" t="s">
        <v>88</v>
      </c>
      <c r="Z46" t="s">
        <v>91</v>
      </c>
      <c r="AA46" t="s">
        <v>94</v>
      </c>
      <c r="AB46" s="86" t="s">
        <v>1320</v>
      </c>
    </row>
    <row r="47" spans="1:28" ht="15.75" customHeight="1">
      <c r="A47" t="s">
        <v>56</v>
      </c>
      <c r="B47">
        <f t="shared" ref="B47:AA47" si="1">+SUMIFS($M$2:$M$40,$J$2:$J$40,$A47,$G$2:$G$40,B$46)</f>
        <v>0</v>
      </c>
      <c r="C47">
        <f t="shared" si="1"/>
        <v>0</v>
      </c>
      <c r="D47">
        <f t="shared" si="1"/>
        <v>0</v>
      </c>
      <c r="E47">
        <f t="shared" si="1"/>
        <v>0</v>
      </c>
      <c r="F47">
        <f t="shared" si="1"/>
        <v>0</v>
      </c>
      <c r="G47">
        <f t="shared" si="1"/>
        <v>0</v>
      </c>
      <c r="H47">
        <f t="shared" si="1"/>
        <v>0</v>
      </c>
      <c r="I47">
        <f t="shared" si="1"/>
        <v>0</v>
      </c>
      <c r="J47">
        <f t="shared" si="1"/>
        <v>0</v>
      </c>
      <c r="K47">
        <f t="shared" si="1"/>
        <v>0</v>
      </c>
      <c r="L47">
        <f t="shared" si="1"/>
        <v>0</v>
      </c>
      <c r="M47">
        <f t="shared" si="1"/>
        <v>0</v>
      </c>
      <c r="N47">
        <f t="shared" si="1"/>
        <v>0</v>
      </c>
      <c r="O47">
        <f t="shared" si="1"/>
        <v>0</v>
      </c>
      <c r="P47">
        <f t="shared" si="1"/>
        <v>0</v>
      </c>
      <c r="Q47">
        <f t="shared" si="1"/>
        <v>0</v>
      </c>
      <c r="R47">
        <f t="shared" si="1"/>
        <v>0</v>
      </c>
      <c r="S47">
        <f t="shared" si="1"/>
        <v>0</v>
      </c>
      <c r="T47">
        <f t="shared" si="1"/>
        <v>0</v>
      </c>
      <c r="U47">
        <f t="shared" si="1"/>
        <v>0</v>
      </c>
      <c r="V47">
        <f t="shared" si="1"/>
        <v>0</v>
      </c>
      <c r="W47">
        <f t="shared" si="1"/>
        <v>0</v>
      </c>
      <c r="X47">
        <f t="shared" si="1"/>
        <v>0</v>
      </c>
      <c r="Y47">
        <f t="shared" si="1"/>
        <v>0</v>
      </c>
      <c r="Z47">
        <f t="shared" si="1"/>
        <v>0</v>
      </c>
      <c r="AA47">
        <f t="shared" si="1"/>
        <v>0</v>
      </c>
      <c r="AB47">
        <f t="shared" ref="AB47" si="2">SUM(B47:AA47)</f>
        <v>0</v>
      </c>
    </row>
    <row r="48" spans="1:28" ht="15.75" customHeight="1">
      <c r="D48" s="102"/>
      <c r="K48" s="84"/>
      <c r="P48" s="93"/>
      <c r="Q48" s="93"/>
      <c r="R48" s="93"/>
      <c r="S48" s="93"/>
      <c r="T48" s="93"/>
      <c r="U48" s="93"/>
      <c r="V48" s="93"/>
      <c r="W48" s="93"/>
      <c r="X48" s="94"/>
    </row>
    <row r="49" spans="4:24" ht="15.75" customHeight="1">
      <c r="D49" s="102"/>
      <c r="K49" s="84"/>
      <c r="P49" s="93"/>
      <c r="Q49" s="93"/>
      <c r="R49" s="93"/>
      <c r="S49" s="93"/>
      <c r="T49" s="93"/>
      <c r="U49" s="93"/>
      <c r="V49" s="93"/>
      <c r="W49" s="93"/>
      <c r="X49" s="94"/>
    </row>
    <row r="50" spans="4:24" ht="15.75" customHeight="1">
      <c r="D50" s="102"/>
      <c r="K50" s="84"/>
      <c r="P50" s="93"/>
      <c r="Q50" s="93"/>
      <c r="R50" s="93"/>
      <c r="S50" s="93"/>
      <c r="T50" s="93"/>
      <c r="U50" s="93"/>
      <c r="V50" s="93"/>
      <c r="W50" s="93"/>
      <c r="X50" s="94"/>
    </row>
    <row r="51" spans="4:24" ht="15.75" customHeight="1">
      <c r="D51" s="102"/>
      <c r="K51" s="84"/>
      <c r="P51" s="93"/>
      <c r="Q51" s="93"/>
      <c r="R51" s="93"/>
      <c r="S51" s="93"/>
      <c r="T51" s="93"/>
      <c r="U51" s="93"/>
      <c r="V51" s="93"/>
      <c r="W51" s="93"/>
      <c r="X51" s="94"/>
    </row>
    <row r="52" spans="4:24" ht="15.75" customHeight="1">
      <c r="D52" s="102"/>
      <c r="K52" s="84"/>
      <c r="P52" s="93"/>
      <c r="Q52" s="93"/>
      <c r="R52" s="93"/>
      <c r="S52" s="93"/>
      <c r="T52" s="93"/>
      <c r="U52" s="93"/>
      <c r="V52" s="93"/>
      <c r="W52" s="93"/>
      <c r="X52" s="94"/>
    </row>
    <row r="53" spans="4:24" ht="15.75" customHeight="1">
      <c r="D53" s="102"/>
      <c r="K53" s="84"/>
      <c r="P53" s="93"/>
      <c r="Q53" s="93"/>
      <c r="R53" s="93"/>
      <c r="S53" s="93"/>
      <c r="T53" s="93"/>
      <c r="U53" s="93"/>
      <c r="V53" s="93"/>
      <c r="W53" s="93"/>
      <c r="X53" s="94"/>
    </row>
    <row r="54" spans="4:24" ht="15.75" customHeight="1">
      <c r="D54" s="102"/>
      <c r="K54" s="84"/>
      <c r="P54" s="93"/>
      <c r="Q54" s="93"/>
      <c r="R54" s="93"/>
      <c r="S54" s="93"/>
      <c r="T54" s="93"/>
      <c r="U54" s="93"/>
      <c r="V54" s="93"/>
      <c r="W54" s="93"/>
      <c r="X54" s="94"/>
    </row>
    <row r="55" spans="4:24" ht="15.75" customHeight="1">
      <c r="D55" s="102"/>
      <c r="K55" s="84"/>
      <c r="P55" s="93"/>
      <c r="Q55" s="93"/>
      <c r="R55" s="93"/>
      <c r="S55" s="93"/>
      <c r="T55" s="93"/>
      <c r="U55" s="93"/>
      <c r="V55" s="93"/>
      <c r="W55" s="93"/>
      <c r="X55" s="94"/>
    </row>
    <row r="56" spans="4:24" ht="15.75" customHeight="1">
      <c r="D56" s="102"/>
      <c r="K56" s="84"/>
      <c r="P56" s="93"/>
      <c r="Q56" s="93"/>
      <c r="R56" s="93"/>
      <c r="S56" s="93"/>
      <c r="T56" s="93"/>
      <c r="U56" s="93"/>
      <c r="V56" s="93"/>
      <c r="W56" s="93"/>
      <c r="X56" s="94"/>
    </row>
    <row r="57" spans="4:24" ht="15.75" customHeight="1">
      <c r="D57" s="102"/>
      <c r="K57" s="84"/>
      <c r="P57" s="93"/>
      <c r="Q57" s="93"/>
      <c r="R57" s="93"/>
      <c r="S57" s="93"/>
      <c r="T57" s="93"/>
      <c r="U57" s="93"/>
      <c r="V57" s="93"/>
      <c r="W57" s="93"/>
      <c r="X57" s="94"/>
    </row>
    <row r="58" spans="4:24" ht="15.75" customHeight="1">
      <c r="D58" s="102"/>
      <c r="K58" s="84"/>
      <c r="P58" s="93"/>
      <c r="Q58" s="93"/>
      <c r="R58" s="93"/>
      <c r="S58" s="93"/>
      <c r="T58" s="93"/>
      <c r="U58" s="93"/>
      <c r="V58" s="93"/>
      <c r="W58" s="93"/>
      <c r="X58" s="94"/>
    </row>
    <row r="59" spans="4:24" ht="15.75" customHeight="1">
      <c r="D59" s="102"/>
      <c r="K59" s="84"/>
      <c r="P59" s="93"/>
      <c r="Q59" s="93"/>
      <c r="R59" s="93"/>
      <c r="S59" s="93"/>
      <c r="T59" s="93"/>
      <c r="U59" s="93"/>
      <c r="V59" s="93"/>
      <c r="W59" s="93"/>
      <c r="X59" s="94"/>
    </row>
    <row r="60" spans="4:24" ht="15.75" customHeight="1">
      <c r="D60" s="102"/>
      <c r="K60" s="84"/>
      <c r="P60" s="93"/>
      <c r="Q60" s="93"/>
      <c r="R60" s="93"/>
      <c r="S60" s="93"/>
      <c r="T60" s="93"/>
      <c r="U60" s="93"/>
      <c r="V60" s="93"/>
      <c r="W60" s="93"/>
      <c r="X60" s="94"/>
    </row>
    <row r="61" spans="4:24" ht="15.75" customHeight="1">
      <c r="D61" s="102"/>
      <c r="K61" s="84"/>
      <c r="P61" s="93"/>
      <c r="Q61" s="93"/>
      <c r="R61" s="93"/>
      <c r="S61" s="93"/>
      <c r="T61" s="93"/>
      <c r="U61" s="93"/>
      <c r="V61" s="93"/>
      <c r="W61" s="93"/>
      <c r="X61" s="94"/>
    </row>
    <row r="62" spans="4:24" ht="15.75" customHeight="1">
      <c r="D62" s="102"/>
      <c r="K62" s="84"/>
      <c r="P62" s="93"/>
      <c r="Q62" s="93"/>
      <c r="R62" s="93"/>
      <c r="S62" s="93"/>
      <c r="T62" s="93"/>
      <c r="U62" s="93"/>
      <c r="V62" s="93"/>
      <c r="W62" s="93"/>
      <c r="X62" s="94"/>
    </row>
    <row r="63" spans="4:24" ht="15.75" customHeight="1">
      <c r="D63" s="102"/>
      <c r="K63" s="84"/>
      <c r="P63" s="93"/>
      <c r="Q63" s="93"/>
      <c r="R63" s="93"/>
      <c r="S63" s="93"/>
      <c r="T63" s="93"/>
      <c r="U63" s="93"/>
      <c r="V63" s="93"/>
      <c r="W63" s="93"/>
      <c r="X63" s="94"/>
    </row>
    <row r="64" spans="4:24" ht="15.75" customHeight="1">
      <c r="D64" s="102"/>
      <c r="K64" s="84"/>
      <c r="P64" s="93"/>
      <c r="Q64" s="93"/>
      <c r="R64" s="93"/>
      <c r="S64" s="93"/>
      <c r="T64" s="93"/>
      <c r="U64" s="93"/>
      <c r="V64" s="93"/>
      <c r="W64" s="93"/>
      <c r="X64" s="94"/>
    </row>
    <row r="65" spans="4:24" ht="15.75" customHeight="1">
      <c r="D65" s="102"/>
      <c r="K65" s="84"/>
      <c r="P65" s="93"/>
      <c r="Q65" s="93"/>
      <c r="R65" s="93"/>
      <c r="S65" s="93"/>
      <c r="T65" s="93"/>
      <c r="U65" s="93"/>
      <c r="V65" s="93"/>
      <c r="W65" s="93"/>
      <c r="X65" s="94"/>
    </row>
    <row r="66" spans="4:24" ht="15.75" customHeight="1">
      <c r="D66" s="102"/>
      <c r="K66" s="84"/>
      <c r="P66" s="93"/>
      <c r="Q66" s="93"/>
      <c r="R66" s="93"/>
      <c r="S66" s="93"/>
      <c r="T66" s="93"/>
      <c r="U66" s="93"/>
      <c r="V66" s="93"/>
      <c r="W66" s="93"/>
      <c r="X66" s="94"/>
    </row>
    <row r="67" spans="4:24" ht="15.75" customHeight="1">
      <c r="D67" s="102"/>
      <c r="K67" s="84"/>
      <c r="P67" s="93"/>
      <c r="Q67" s="93"/>
      <c r="R67" s="93"/>
      <c r="S67" s="93"/>
      <c r="T67" s="93"/>
      <c r="U67" s="93"/>
      <c r="V67" s="93"/>
      <c r="W67" s="93"/>
      <c r="X67" s="94"/>
    </row>
    <row r="68" spans="4:24" ht="15.75" customHeight="1">
      <c r="D68" s="102"/>
      <c r="K68" s="84"/>
      <c r="P68" s="93"/>
      <c r="Q68" s="93"/>
      <c r="R68" s="93"/>
      <c r="S68" s="93"/>
      <c r="T68" s="93"/>
      <c r="U68" s="93"/>
      <c r="V68" s="93"/>
      <c r="W68" s="93"/>
      <c r="X68" s="94"/>
    </row>
    <row r="69" spans="4:24" ht="15.75" customHeight="1">
      <c r="D69" s="102"/>
      <c r="K69" s="84"/>
      <c r="P69" s="93"/>
      <c r="Q69" s="93"/>
      <c r="R69" s="93"/>
      <c r="S69" s="93"/>
      <c r="T69" s="93"/>
      <c r="U69" s="93"/>
      <c r="V69" s="93"/>
      <c r="W69" s="93"/>
      <c r="X69" s="94"/>
    </row>
    <row r="70" spans="4:24" ht="15.75" customHeight="1">
      <c r="D70" s="102"/>
      <c r="K70" s="84"/>
      <c r="P70" s="93"/>
      <c r="Q70" s="93"/>
      <c r="R70" s="93"/>
      <c r="S70" s="93"/>
      <c r="T70" s="93"/>
      <c r="U70" s="93"/>
      <c r="V70" s="93"/>
      <c r="W70" s="93"/>
      <c r="X70" s="94"/>
    </row>
    <row r="71" spans="4:24" ht="15.75" customHeight="1">
      <c r="D71" s="102"/>
      <c r="K71" s="84"/>
      <c r="P71" s="93"/>
      <c r="Q71" s="93"/>
      <c r="R71" s="93"/>
      <c r="S71" s="93"/>
      <c r="T71" s="93"/>
      <c r="U71" s="93"/>
      <c r="V71" s="93"/>
      <c r="W71" s="93"/>
      <c r="X71" s="94"/>
    </row>
    <row r="72" spans="4:24" ht="15.75" customHeight="1">
      <c r="D72" s="102"/>
      <c r="K72" s="84"/>
      <c r="P72" s="93"/>
      <c r="Q72" s="93"/>
      <c r="R72" s="93"/>
      <c r="S72" s="93"/>
      <c r="T72" s="93"/>
      <c r="U72" s="93"/>
      <c r="V72" s="93"/>
      <c r="W72" s="93"/>
      <c r="X72" s="94"/>
    </row>
    <row r="73" spans="4:24" ht="15.75" customHeight="1">
      <c r="D73" s="102"/>
      <c r="K73" s="84"/>
      <c r="P73" s="93"/>
      <c r="Q73" s="93"/>
      <c r="R73" s="93"/>
      <c r="S73" s="93"/>
      <c r="T73" s="93"/>
      <c r="U73" s="93"/>
      <c r="V73" s="93"/>
      <c r="W73" s="93"/>
      <c r="X73" s="94"/>
    </row>
    <row r="74" spans="4:24" ht="15.75" customHeight="1">
      <c r="D74" s="102"/>
      <c r="K74" s="84"/>
      <c r="P74" s="93"/>
      <c r="Q74" s="93"/>
      <c r="R74" s="93"/>
      <c r="S74" s="93"/>
      <c r="T74" s="93"/>
      <c r="U74" s="93"/>
      <c r="V74" s="93"/>
      <c r="W74" s="93"/>
      <c r="X74" s="94"/>
    </row>
    <row r="75" spans="4:24" ht="15.75" customHeight="1">
      <c r="D75" s="102"/>
      <c r="K75" s="84"/>
      <c r="P75" s="93"/>
      <c r="Q75" s="93"/>
      <c r="R75" s="93"/>
      <c r="S75" s="93"/>
      <c r="T75" s="93"/>
      <c r="U75" s="93"/>
      <c r="V75" s="93"/>
      <c r="W75" s="93"/>
      <c r="X75" s="94"/>
    </row>
    <row r="76" spans="4:24" ht="15.75" customHeight="1">
      <c r="D76" s="102"/>
      <c r="K76" s="84"/>
      <c r="P76" s="93"/>
      <c r="Q76" s="93"/>
      <c r="R76" s="93"/>
      <c r="S76" s="93"/>
      <c r="T76" s="93"/>
      <c r="U76" s="93"/>
      <c r="V76" s="93"/>
      <c r="W76" s="93"/>
      <c r="X76" s="94"/>
    </row>
    <row r="77" spans="4:24" ht="15.75" customHeight="1">
      <c r="D77" s="102"/>
      <c r="K77" s="84"/>
      <c r="P77" s="93"/>
      <c r="Q77" s="93"/>
      <c r="R77" s="93"/>
      <c r="S77" s="93"/>
      <c r="T77" s="93"/>
      <c r="U77" s="93"/>
      <c r="V77" s="93"/>
      <c r="W77" s="93"/>
      <c r="X77" s="94"/>
    </row>
    <row r="78" spans="4:24" ht="15.75" customHeight="1">
      <c r="D78" s="102"/>
      <c r="K78" s="84"/>
      <c r="P78" s="93"/>
      <c r="Q78" s="93"/>
      <c r="R78" s="93"/>
      <c r="S78" s="93"/>
      <c r="T78" s="93"/>
      <c r="U78" s="93"/>
      <c r="V78" s="93"/>
      <c r="W78" s="93"/>
      <c r="X78" s="94"/>
    </row>
    <row r="79" spans="4:24" ht="15.75" customHeight="1">
      <c r="D79" s="102"/>
      <c r="K79" s="84"/>
      <c r="P79" s="93"/>
      <c r="Q79" s="93"/>
      <c r="R79" s="93"/>
      <c r="S79" s="93"/>
      <c r="T79" s="93"/>
      <c r="U79" s="93"/>
      <c r="V79" s="93"/>
      <c r="W79" s="93"/>
      <c r="X79" s="94"/>
    </row>
    <row r="80" spans="4:24" ht="15.75" customHeight="1">
      <c r="D80" s="102"/>
      <c r="K80" s="84"/>
      <c r="P80" s="93"/>
      <c r="Q80" s="93"/>
      <c r="R80" s="93"/>
      <c r="S80" s="93"/>
      <c r="T80" s="93"/>
      <c r="U80" s="93"/>
      <c r="V80" s="93"/>
      <c r="W80" s="93"/>
      <c r="X80" s="94"/>
    </row>
    <row r="81" spans="4:24" ht="15.75" customHeight="1">
      <c r="D81" s="102"/>
      <c r="K81" s="84"/>
      <c r="P81" s="93"/>
      <c r="Q81" s="93"/>
      <c r="R81" s="93"/>
      <c r="S81" s="93"/>
      <c r="T81" s="93"/>
      <c r="U81" s="93"/>
      <c r="V81" s="93"/>
      <c r="W81" s="93"/>
      <c r="X81" s="94"/>
    </row>
    <row r="82" spans="4:24" ht="15.75" customHeight="1">
      <c r="D82" s="102"/>
      <c r="K82" s="84"/>
      <c r="P82" s="93"/>
      <c r="Q82" s="93"/>
      <c r="R82" s="93"/>
      <c r="S82" s="93"/>
      <c r="T82" s="93"/>
      <c r="U82" s="93"/>
      <c r="V82" s="93"/>
      <c r="W82" s="93"/>
      <c r="X82" s="94"/>
    </row>
    <row r="83" spans="4:24" ht="15.75" customHeight="1">
      <c r="D83" s="102"/>
      <c r="K83" s="84"/>
      <c r="P83" s="93"/>
      <c r="Q83" s="93"/>
      <c r="R83" s="93"/>
      <c r="S83" s="93"/>
      <c r="T83" s="93"/>
      <c r="U83" s="93"/>
      <c r="V83" s="93"/>
      <c r="W83" s="93"/>
      <c r="X83" s="94"/>
    </row>
    <row r="84" spans="4:24" ht="15.75" customHeight="1">
      <c r="D84" s="102"/>
      <c r="K84" s="84"/>
      <c r="P84" s="93"/>
      <c r="Q84" s="93"/>
      <c r="R84" s="93"/>
      <c r="S84" s="93"/>
      <c r="T84" s="93"/>
      <c r="U84" s="93"/>
      <c r="V84" s="93"/>
      <c r="W84" s="93"/>
      <c r="X84" s="94"/>
    </row>
    <row r="85" spans="4:24" ht="15.75" customHeight="1">
      <c r="D85" s="102"/>
      <c r="K85" s="84"/>
      <c r="P85" s="93"/>
      <c r="Q85" s="93"/>
      <c r="R85" s="93"/>
      <c r="S85" s="93"/>
      <c r="T85" s="93"/>
      <c r="U85" s="93"/>
      <c r="V85" s="93"/>
      <c r="W85" s="93"/>
      <c r="X85" s="94"/>
    </row>
    <row r="86" spans="4:24" ht="15.75" customHeight="1">
      <c r="D86" s="102"/>
      <c r="K86" s="84"/>
      <c r="P86" s="93"/>
      <c r="Q86" s="93"/>
      <c r="R86" s="93"/>
      <c r="S86" s="93"/>
      <c r="T86" s="93"/>
      <c r="U86" s="93"/>
      <c r="V86" s="93"/>
      <c r="W86" s="93"/>
      <c r="X86" s="94"/>
    </row>
    <row r="87" spans="4:24" ht="15.75" customHeight="1">
      <c r="D87" s="102"/>
      <c r="K87" s="84"/>
      <c r="P87" s="93"/>
      <c r="Q87" s="93"/>
      <c r="R87" s="93"/>
      <c r="S87" s="93"/>
      <c r="T87" s="93"/>
      <c r="U87" s="93"/>
      <c r="V87" s="93"/>
      <c r="W87" s="93"/>
      <c r="X87" s="94"/>
    </row>
    <row r="88" spans="4:24" ht="15.75" customHeight="1">
      <c r="D88" s="102"/>
      <c r="K88" s="84"/>
      <c r="P88" s="93"/>
      <c r="Q88" s="93"/>
      <c r="R88" s="93"/>
      <c r="S88" s="93"/>
      <c r="T88" s="93"/>
      <c r="U88" s="93"/>
      <c r="V88" s="93"/>
      <c r="W88" s="93"/>
      <c r="X88" s="94"/>
    </row>
    <row r="89" spans="4:24" ht="15.75" customHeight="1">
      <c r="D89" s="102"/>
      <c r="K89" s="84"/>
      <c r="P89" s="93"/>
      <c r="Q89" s="93"/>
      <c r="R89" s="93"/>
      <c r="S89" s="93"/>
      <c r="T89" s="93"/>
      <c r="U89" s="93"/>
      <c r="V89" s="93"/>
      <c r="W89" s="93"/>
      <c r="X89" s="94"/>
    </row>
    <row r="90" spans="4:24" ht="15.75" customHeight="1">
      <c r="D90" s="102"/>
      <c r="K90" s="84"/>
      <c r="P90" s="93"/>
      <c r="Q90" s="93"/>
      <c r="R90" s="93"/>
      <c r="S90" s="93"/>
      <c r="T90" s="93"/>
      <c r="U90" s="93"/>
      <c r="V90" s="93"/>
      <c r="W90" s="93"/>
      <c r="X90" s="94"/>
    </row>
    <row r="91" spans="4:24" ht="15.75" customHeight="1">
      <c r="D91" s="102"/>
      <c r="K91" s="84"/>
      <c r="P91" s="93"/>
      <c r="Q91" s="93"/>
      <c r="R91" s="93"/>
      <c r="S91" s="93"/>
      <c r="T91" s="93"/>
      <c r="U91" s="93"/>
      <c r="V91" s="93"/>
      <c r="W91" s="93"/>
      <c r="X91" s="94"/>
    </row>
    <row r="92" spans="4:24" ht="15.75" customHeight="1">
      <c r="D92" s="102"/>
      <c r="K92" s="84"/>
      <c r="P92" s="93"/>
      <c r="Q92" s="93"/>
      <c r="R92" s="93"/>
      <c r="S92" s="93"/>
      <c r="T92" s="93"/>
      <c r="U92" s="93"/>
      <c r="V92" s="93"/>
      <c r="W92" s="93"/>
      <c r="X92" s="94"/>
    </row>
    <row r="93" spans="4:24" ht="15.75" customHeight="1">
      <c r="D93" s="102"/>
      <c r="K93" s="84"/>
      <c r="P93" s="93"/>
      <c r="Q93" s="93"/>
      <c r="R93" s="93"/>
      <c r="S93" s="93"/>
      <c r="T93" s="93"/>
      <c r="U93" s="93"/>
      <c r="V93" s="93"/>
      <c r="W93" s="93"/>
      <c r="X93" s="94"/>
    </row>
    <row r="94" spans="4:24" ht="15.75" customHeight="1">
      <c r="D94" s="102"/>
      <c r="K94" s="84"/>
      <c r="P94" s="93"/>
      <c r="Q94" s="93"/>
      <c r="R94" s="93"/>
      <c r="S94" s="93"/>
      <c r="T94" s="93"/>
      <c r="U94" s="93"/>
      <c r="V94" s="93"/>
      <c r="W94" s="93"/>
      <c r="X94" s="94"/>
    </row>
    <row r="95" spans="4:24" ht="15.75" customHeight="1">
      <c r="D95" s="102"/>
      <c r="K95" s="84"/>
      <c r="P95" s="93"/>
      <c r="Q95" s="93"/>
      <c r="R95" s="93"/>
      <c r="S95" s="93"/>
      <c r="T95" s="93"/>
      <c r="U95" s="93"/>
      <c r="V95" s="93"/>
      <c r="W95" s="93"/>
      <c r="X95" s="94"/>
    </row>
    <row r="96" spans="4:24" ht="15.75" customHeight="1">
      <c r="D96" s="102"/>
      <c r="K96" s="84"/>
      <c r="P96" s="93"/>
      <c r="Q96" s="93"/>
      <c r="R96" s="93"/>
      <c r="S96" s="93"/>
      <c r="T96" s="93"/>
      <c r="U96" s="93"/>
      <c r="V96" s="93"/>
      <c r="W96" s="93"/>
      <c r="X96" s="94"/>
    </row>
    <row r="97" spans="4:24" ht="15.75" customHeight="1">
      <c r="D97" s="102"/>
      <c r="K97" s="84"/>
      <c r="P97" s="93"/>
      <c r="Q97" s="93"/>
      <c r="R97" s="93"/>
      <c r="S97" s="93"/>
      <c r="T97" s="93"/>
      <c r="U97" s="93"/>
      <c r="V97" s="93"/>
      <c r="W97" s="93"/>
      <c r="X97" s="94"/>
    </row>
    <row r="98" spans="4:24" ht="15.75" customHeight="1">
      <c r="D98" s="102"/>
      <c r="K98" s="84"/>
      <c r="P98" s="93"/>
      <c r="Q98" s="93"/>
      <c r="R98" s="93"/>
      <c r="S98" s="93"/>
      <c r="T98" s="93"/>
      <c r="U98" s="93"/>
      <c r="V98" s="93"/>
      <c r="W98" s="93"/>
      <c r="X98" s="94"/>
    </row>
    <row r="99" spans="4:24" ht="15.75" customHeight="1">
      <c r="D99" s="102"/>
      <c r="K99" s="84"/>
      <c r="P99" s="93"/>
      <c r="Q99" s="93"/>
      <c r="R99" s="93"/>
      <c r="S99" s="93"/>
      <c r="T99" s="93"/>
      <c r="U99" s="93"/>
      <c r="V99" s="93"/>
      <c r="W99" s="93"/>
      <c r="X99" s="94"/>
    </row>
    <row r="100" spans="4:24" ht="15.75" customHeight="1">
      <c r="D100" s="102"/>
      <c r="K100" s="84"/>
      <c r="P100" s="93"/>
      <c r="Q100" s="93"/>
      <c r="R100" s="93"/>
      <c r="S100" s="93"/>
      <c r="T100" s="93"/>
      <c r="U100" s="93"/>
      <c r="V100" s="93"/>
      <c r="W100" s="93"/>
      <c r="X100" s="94"/>
    </row>
    <row r="101" spans="4:24" ht="15.75" customHeight="1">
      <c r="D101" s="102"/>
      <c r="K101" s="84"/>
      <c r="P101" s="93"/>
      <c r="Q101" s="93"/>
      <c r="R101" s="93"/>
      <c r="S101" s="93"/>
      <c r="T101" s="93"/>
      <c r="U101" s="93"/>
      <c r="V101" s="93"/>
      <c r="W101" s="93"/>
      <c r="X101" s="94"/>
    </row>
    <row r="102" spans="4:24" ht="15.75" customHeight="1">
      <c r="D102" s="102"/>
      <c r="K102" s="84"/>
      <c r="P102" s="93"/>
      <c r="Q102" s="93"/>
      <c r="R102" s="93"/>
      <c r="S102" s="93"/>
      <c r="T102" s="93"/>
      <c r="U102" s="93"/>
      <c r="V102" s="93"/>
      <c r="W102" s="93"/>
      <c r="X102" s="94"/>
    </row>
    <row r="103" spans="4:24" ht="15.75" customHeight="1">
      <c r="D103" s="102"/>
      <c r="K103" s="84"/>
      <c r="P103" s="93"/>
      <c r="Q103" s="93"/>
      <c r="R103" s="93"/>
      <c r="S103" s="93"/>
      <c r="T103" s="93"/>
      <c r="U103" s="93"/>
      <c r="V103" s="93"/>
      <c r="W103" s="93"/>
      <c r="X103" s="94"/>
    </row>
    <row r="104" spans="4:24" ht="15.75" customHeight="1">
      <c r="D104" s="102"/>
      <c r="K104" s="84"/>
      <c r="P104" s="93"/>
      <c r="Q104" s="93"/>
      <c r="R104" s="93"/>
      <c r="S104" s="93"/>
      <c r="T104" s="93"/>
      <c r="U104" s="93"/>
      <c r="V104" s="93"/>
      <c r="W104" s="93"/>
      <c r="X104" s="94"/>
    </row>
    <row r="105" spans="4:24" ht="15.75" customHeight="1">
      <c r="D105" s="102"/>
      <c r="K105" s="84"/>
      <c r="P105" s="93"/>
      <c r="Q105" s="93"/>
      <c r="R105" s="93"/>
      <c r="S105" s="93"/>
      <c r="T105" s="93"/>
      <c r="U105" s="93"/>
      <c r="V105" s="93"/>
      <c r="W105" s="93"/>
      <c r="X105" s="94"/>
    </row>
    <row r="106" spans="4:24" ht="15.75" customHeight="1">
      <c r="D106" s="102"/>
      <c r="K106" s="84"/>
      <c r="P106" s="93"/>
      <c r="Q106" s="93"/>
      <c r="R106" s="93"/>
      <c r="S106" s="93"/>
      <c r="T106" s="93"/>
      <c r="U106" s="93"/>
      <c r="V106" s="93"/>
      <c r="W106" s="93"/>
      <c r="X106" s="94"/>
    </row>
    <row r="107" spans="4:24" ht="15.75" customHeight="1">
      <c r="D107" s="102"/>
      <c r="K107" s="84"/>
      <c r="P107" s="93"/>
      <c r="Q107" s="93"/>
      <c r="R107" s="93"/>
      <c r="S107" s="93"/>
      <c r="T107" s="93"/>
      <c r="U107" s="93"/>
      <c r="V107" s="93"/>
      <c r="W107" s="93"/>
      <c r="X107" s="94"/>
    </row>
    <row r="108" spans="4:24" ht="15.75" customHeight="1">
      <c r="D108" s="102"/>
      <c r="K108" s="84"/>
      <c r="P108" s="93"/>
      <c r="Q108" s="93"/>
      <c r="R108" s="93"/>
      <c r="S108" s="93"/>
      <c r="T108" s="93"/>
      <c r="U108" s="93"/>
      <c r="V108" s="93"/>
      <c r="W108" s="93"/>
      <c r="X108" s="94"/>
    </row>
    <row r="109" spans="4:24" ht="15.75" customHeight="1">
      <c r="D109" s="102"/>
      <c r="K109" s="84"/>
      <c r="P109" s="93"/>
      <c r="Q109" s="93"/>
      <c r="R109" s="93"/>
      <c r="S109" s="93"/>
      <c r="T109" s="93"/>
      <c r="U109" s="93"/>
      <c r="V109" s="93"/>
      <c r="W109" s="93"/>
      <c r="X109" s="94"/>
    </row>
    <row r="110" spans="4:24" ht="15.75" customHeight="1">
      <c r="D110" s="102"/>
      <c r="K110" s="84"/>
      <c r="P110" s="93"/>
      <c r="Q110" s="93"/>
      <c r="R110" s="93"/>
      <c r="S110" s="93"/>
      <c r="T110" s="93"/>
      <c r="U110" s="93"/>
      <c r="V110" s="93"/>
      <c r="W110" s="93"/>
      <c r="X110" s="94"/>
    </row>
    <row r="111" spans="4:24" ht="15.75" customHeight="1">
      <c r="D111" s="102"/>
      <c r="K111" s="84"/>
      <c r="P111" s="93"/>
      <c r="Q111" s="93"/>
      <c r="R111" s="93"/>
      <c r="S111" s="93"/>
      <c r="T111" s="93"/>
      <c r="U111" s="93"/>
      <c r="V111" s="93"/>
      <c r="W111" s="93"/>
      <c r="X111" s="94"/>
    </row>
    <row r="112" spans="4:24" ht="15.75" customHeight="1">
      <c r="D112" s="102"/>
      <c r="K112" s="84"/>
      <c r="P112" s="93"/>
      <c r="Q112" s="93"/>
      <c r="R112" s="93"/>
      <c r="S112" s="93"/>
      <c r="T112" s="93"/>
      <c r="U112" s="93"/>
      <c r="V112" s="93"/>
      <c r="W112" s="93"/>
      <c r="X112" s="94"/>
    </row>
    <row r="113" spans="4:24" ht="15.75" customHeight="1">
      <c r="D113" s="102"/>
      <c r="K113" s="84"/>
      <c r="P113" s="93"/>
      <c r="Q113" s="93"/>
      <c r="R113" s="93"/>
      <c r="S113" s="93"/>
      <c r="T113" s="93"/>
      <c r="U113" s="93"/>
      <c r="V113" s="93"/>
      <c r="W113" s="93"/>
      <c r="X113" s="94"/>
    </row>
    <row r="114" spans="4:24" ht="15.75" customHeight="1">
      <c r="D114" s="102"/>
      <c r="K114" s="84"/>
      <c r="P114" s="93"/>
      <c r="Q114" s="93"/>
      <c r="R114" s="93"/>
      <c r="S114" s="93"/>
      <c r="T114" s="93"/>
      <c r="U114" s="93"/>
      <c r="V114" s="93"/>
      <c r="W114" s="93"/>
      <c r="X114" s="94"/>
    </row>
    <row r="115" spans="4:24" ht="15.75" customHeight="1">
      <c r="D115" s="102"/>
      <c r="K115" s="84"/>
      <c r="P115" s="93"/>
      <c r="Q115" s="93"/>
      <c r="R115" s="93"/>
      <c r="S115" s="93"/>
      <c r="T115" s="93"/>
      <c r="U115" s="93"/>
      <c r="V115" s="93"/>
      <c r="W115" s="93"/>
      <c r="X115" s="94"/>
    </row>
    <row r="116" spans="4:24" ht="15.75" customHeight="1">
      <c r="D116" s="102"/>
      <c r="K116" s="84"/>
      <c r="P116" s="93"/>
      <c r="Q116" s="93"/>
      <c r="R116" s="93"/>
      <c r="S116" s="93"/>
      <c r="T116" s="93"/>
      <c r="U116" s="93"/>
      <c r="V116" s="93"/>
      <c r="W116" s="93"/>
      <c r="X116" s="94"/>
    </row>
    <row r="117" spans="4:24" ht="15.75" customHeight="1">
      <c r="D117" s="102"/>
      <c r="K117" s="84"/>
      <c r="P117" s="93"/>
      <c r="Q117" s="93"/>
      <c r="R117" s="93"/>
      <c r="S117" s="93"/>
      <c r="T117" s="93"/>
      <c r="U117" s="93"/>
      <c r="V117" s="93"/>
      <c r="W117" s="93"/>
      <c r="X117" s="94"/>
    </row>
    <row r="118" spans="4:24" ht="15.75" customHeight="1">
      <c r="D118" s="102"/>
      <c r="K118" s="84"/>
      <c r="P118" s="93"/>
      <c r="Q118" s="93"/>
      <c r="R118" s="93"/>
      <c r="S118" s="93"/>
      <c r="T118" s="93"/>
      <c r="U118" s="93"/>
      <c r="V118" s="93"/>
      <c r="W118" s="93"/>
      <c r="X118" s="94"/>
    </row>
    <row r="119" spans="4:24" ht="15.75" customHeight="1">
      <c r="D119" s="102"/>
      <c r="K119" s="84"/>
      <c r="P119" s="93"/>
      <c r="Q119" s="93"/>
      <c r="R119" s="93"/>
      <c r="S119" s="93"/>
      <c r="T119" s="93"/>
      <c r="U119" s="93"/>
      <c r="V119" s="93"/>
      <c r="W119" s="93"/>
      <c r="X119" s="94"/>
    </row>
    <row r="120" spans="4:24" ht="15.75" customHeight="1">
      <c r="D120" s="102"/>
      <c r="K120" s="84"/>
      <c r="P120" s="93"/>
      <c r="Q120" s="93"/>
      <c r="R120" s="93"/>
      <c r="S120" s="93"/>
      <c r="T120" s="93"/>
      <c r="U120" s="93"/>
      <c r="V120" s="93"/>
      <c r="W120" s="93"/>
      <c r="X120" s="94"/>
    </row>
    <row r="121" spans="4:24" ht="15.75" customHeight="1">
      <c r="D121" s="102"/>
      <c r="K121" s="84"/>
      <c r="P121" s="93"/>
      <c r="Q121" s="93"/>
      <c r="R121" s="93"/>
      <c r="S121" s="93"/>
      <c r="T121" s="93"/>
      <c r="U121" s="93"/>
      <c r="V121" s="93"/>
      <c r="W121" s="93"/>
      <c r="X121" s="94"/>
    </row>
    <row r="122" spans="4:24" ht="15.75" customHeight="1">
      <c r="D122" s="102"/>
      <c r="K122" s="84"/>
      <c r="P122" s="93"/>
      <c r="Q122" s="93"/>
      <c r="R122" s="93"/>
      <c r="S122" s="93"/>
      <c r="T122" s="93"/>
      <c r="U122" s="93"/>
      <c r="V122" s="93"/>
      <c r="W122" s="93"/>
      <c r="X122" s="94"/>
    </row>
    <row r="123" spans="4:24" ht="15.75" customHeight="1">
      <c r="D123" s="102"/>
      <c r="K123" s="84"/>
      <c r="P123" s="93"/>
      <c r="Q123" s="93"/>
      <c r="R123" s="93"/>
      <c r="S123" s="93"/>
      <c r="T123" s="93"/>
      <c r="U123" s="93"/>
      <c r="V123" s="93"/>
      <c r="W123" s="93"/>
      <c r="X123" s="94"/>
    </row>
    <row r="124" spans="4:24" ht="15.75" customHeight="1">
      <c r="D124" s="102"/>
      <c r="K124" s="84"/>
      <c r="P124" s="93"/>
      <c r="Q124" s="93"/>
      <c r="R124" s="93"/>
      <c r="S124" s="93"/>
      <c r="T124" s="93"/>
      <c r="U124" s="93"/>
      <c r="V124" s="93"/>
      <c r="W124" s="93"/>
      <c r="X124" s="94"/>
    </row>
    <row r="125" spans="4:24" ht="15.75" customHeight="1">
      <c r="D125" s="102"/>
      <c r="K125" s="84"/>
      <c r="P125" s="93"/>
      <c r="Q125" s="93"/>
      <c r="R125" s="93"/>
      <c r="S125" s="93"/>
      <c r="T125" s="93"/>
      <c r="U125" s="93"/>
      <c r="V125" s="93"/>
      <c r="W125" s="93"/>
      <c r="X125" s="94"/>
    </row>
    <row r="126" spans="4:24" ht="15.75" customHeight="1">
      <c r="D126" s="102"/>
      <c r="K126" s="84"/>
      <c r="P126" s="93"/>
      <c r="Q126" s="93"/>
      <c r="R126" s="93"/>
      <c r="S126" s="93"/>
      <c r="T126" s="93"/>
      <c r="U126" s="93"/>
      <c r="V126" s="93"/>
      <c r="W126" s="93"/>
      <c r="X126" s="94"/>
    </row>
    <row r="127" spans="4:24" ht="15.75" customHeight="1">
      <c r="D127" s="102"/>
      <c r="K127" s="84"/>
      <c r="P127" s="93"/>
      <c r="Q127" s="93"/>
      <c r="R127" s="93"/>
      <c r="S127" s="93"/>
      <c r="T127" s="93"/>
      <c r="U127" s="93"/>
      <c r="V127" s="93"/>
      <c r="W127" s="93"/>
      <c r="X127" s="94"/>
    </row>
    <row r="128" spans="4:24" ht="15.75" customHeight="1">
      <c r="D128" s="102"/>
      <c r="K128" s="84"/>
      <c r="P128" s="93"/>
      <c r="Q128" s="93"/>
      <c r="R128" s="93"/>
      <c r="S128" s="93"/>
      <c r="T128" s="93"/>
      <c r="U128" s="93"/>
      <c r="V128" s="93"/>
      <c r="W128" s="93"/>
      <c r="X128" s="94"/>
    </row>
    <row r="129" spans="4:24" ht="15.75" customHeight="1">
      <c r="D129" s="102"/>
      <c r="K129" s="84"/>
      <c r="P129" s="93"/>
      <c r="Q129" s="93"/>
      <c r="R129" s="93"/>
      <c r="S129" s="93"/>
      <c r="T129" s="93"/>
      <c r="U129" s="93"/>
      <c r="V129" s="93"/>
      <c r="W129" s="93"/>
      <c r="X129" s="94"/>
    </row>
    <row r="130" spans="4:24" ht="15.75" customHeight="1">
      <c r="D130" s="102"/>
      <c r="K130" s="84"/>
      <c r="P130" s="93"/>
      <c r="Q130" s="93"/>
      <c r="R130" s="93"/>
      <c r="S130" s="93"/>
      <c r="T130" s="93"/>
      <c r="U130" s="93"/>
      <c r="V130" s="93"/>
      <c r="W130" s="93"/>
      <c r="X130" s="94"/>
    </row>
    <row r="131" spans="4:24" ht="15.75" customHeight="1">
      <c r="D131" s="102"/>
      <c r="K131" s="84"/>
      <c r="P131" s="93"/>
      <c r="Q131" s="93"/>
      <c r="R131" s="93"/>
      <c r="S131" s="93"/>
      <c r="T131" s="93"/>
      <c r="U131" s="93"/>
      <c r="V131" s="93"/>
      <c r="W131" s="93"/>
      <c r="X131" s="94"/>
    </row>
    <row r="132" spans="4:24" ht="15.75" customHeight="1">
      <c r="D132" s="102"/>
      <c r="K132" s="84"/>
      <c r="P132" s="93"/>
      <c r="Q132" s="93"/>
      <c r="R132" s="93"/>
      <c r="S132" s="93"/>
      <c r="T132" s="93"/>
      <c r="U132" s="93"/>
      <c r="V132" s="93"/>
      <c r="W132" s="93"/>
      <c r="X132" s="94"/>
    </row>
    <row r="133" spans="4:24" ht="15.75" customHeight="1">
      <c r="D133" s="102"/>
      <c r="K133" s="84"/>
      <c r="P133" s="93"/>
      <c r="Q133" s="93"/>
      <c r="R133" s="93"/>
      <c r="S133" s="93"/>
      <c r="T133" s="93"/>
      <c r="U133" s="93"/>
      <c r="V133" s="93"/>
      <c r="W133" s="93"/>
      <c r="X133" s="94"/>
    </row>
    <row r="134" spans="4:24" ht="15.75" customHeight="1">
      <c r="D134" s="102"/>
      <c r="K134" s="84"/>
      <c r="P134" s="93"/>
      <c r="Q134" s="93"/>
      <c r="R134" s="93"/>
      <c r="S134" s="93"/>
      <c r="T134" s="93"/>
      <c r="U134" s="93"/>
      <c r="V134" s="93"/>
      <c r="W134" s="93"/>
      <c r="X134" s="94"/>
    </row>
    <row r="135" spans="4:24" ht="15.75" customHeight="1">
      <c r="D135" s="102"/>
      <c r="K135" s="84"/>
      <c r="P135" s="93"/>
      <c r="Q135" s="93"/>
      <c r="R135" s="93"/>
      <c r="S135" s="93"/>
      <c r="T135" s="93"/>
      <c r="U135" s="93"/>
      <c r="V135" s="93"/>
      <c r="W135" s="93"/>
      <c r="X135" s="94"/>
    </row>
    <row r="136" spans="4:24" ht="15.75" customHeight="1">
      <c r="D136" s="102"/>
      <c r="K136" s="84"/>
      <c r="P136" s="93"/>
      <c r="Q136" s="93"/>
      <c r="R136" s="93"/>
      <c r="S136" s="93"/>
      <c r="T136" s="93"/>
      <c r="U136" s="93"/>
      <c r="V136" s="93"/>
      <c r="W136" s="93"/>
      <c r="X136" s="94"/>
    </row>
    <row r="137" spans="4:24" ht="15.75" customHeight="1">
      <c r="D137" s="102"/>
      <c r="K137" s="84"/>
      <c r="P137" s="93"/>
      <c r="Q137" s="93"/>
      <c r="R137" s="93"/>
      <c r="S137" s="93"/>
      <c r="T137" s="93"/>
      <c r="U137" s="93"/>
      <c r="V137" s="93"/>
      <c r="W137" s="93"/>
      <c r="X137" s="94"/>
    </row>
    <row r="138" spans="4:24" ht="15.75" customHeight="1">
      <c r="D138" s="102"/>
      <c r="K138" s="84"/>
      <c r="P138" s="93"/>
      <c r="Q138" s="93"/>
      <c r="R138" s="93"/>
      <c r="S138" s="93"/>
      <c r="T138" s="93"/>
      <c r="U138" s="93"/>
      <c r="V138" s="93"/>
      <c r="W138" s="93"/>
      <c r="X138" s="94"/>
    </row>
    <row r="139" spans="4:24" ht="15.75" customHeight="1">
      <c r="D139" s="102"/>
      <c r="K139" s="84"/>
      <c r="P139" s="93"/>
      <c r="Q139" s="93"/>
      <c r="R139" s="93"/>
      <c r="S139" s="93"/>
      <c r="T139" s="93"/>
      <c r="U139" s="93"/>
      <c r="V139" s="93"/>
      <c r="W139" s="93"/>
      <c r="X139" s="94"/>
    </row>
    <row r="140" spans="4:24" ht="15.75" customHeight="1">
      <c r="D140" s="102"/>
      <c r="K140" s="84"/>
      <c r="P140" s="93"/>
      <c r="Q140" s="93"/>
      <c r="R140" s="93"/>
      <c r="S140" s="93"/>
      <c r="T140" s="93"/>
      <c r="U140" s="93"/>
      <c r="V140" s="93"/>
      <c r="W140" s="93"/>
      <c r="X140" s="94"/>
    </row>
    <row r="141" spans="4:24" ht="15.75" customHeight="1">
      <c r="D141" s="102"/>
      <c r="K141" s="84"/>
      <c r="P141" s="93"/>
      <c r="Q141" s="93"/>
      <c r="R141" s="93"/>
      <c r="S141" s="93"/>
      <c r="T141" s="93"/>
      <c r="U141" s="93"/>
      <c r="V141" s="93"/>
      <c r="W141" s="93"/>
      <c r="X141" s="94"/>
    </row>
    <row r="142" spans="4:24" ht="15.75" customHeight="1">
      <c r="D142" s="102"/>
      <c r="K142" s="84"/>
      <c r="P142" s="93"/>
      <c r="Q142" s="93"/>
      <c r="R142" s="93"/>
      <c r="S142" s="93"/>
      <c r="T142" s="93"/>
      <c r="U142" s="93"/>
      <c r="V142" s="93"/>
      <c r="W142" s="93"/>
      <c r="X142" s="94"/>
    </row>
    <row r="143" spans="4:24" ht="15.75" customHeight="1">
      <c r="D143" s="102"/>
      <c r="K143" s="84"/>
      <c r="P143" s="93"/>
      <c r="Q143" s="93"/>
      <c r="R143" s="93"/>
      <c r="S143" s="93"/>
      <c r="T143" s="93"/>
      <c r="U143" s="93"/>
      <c r="V143" s="93"/>
      <c r="W143" s="93"/>
      <c r="X143" s="94"/>
    </row>
    <row r="144" spans="4:24" ht="15.75" customHeight="1">
      <c r="D144" s="102"/>
      <c r="K144" s="84"/>
      <c r="P144" s="93"/>
      <c r="Q144" s="93"/>
      <c r="R144" s="93"/>
      <c r="S144" s="93"/>
      <c r="T144" s="93"/>
      <c r="U144" s="93"/>
      <c r="V144" s="93"/>
      <c r="W144" s="93"/>
      <c r="X144" s="94"/>
    </row>
    <row r="145" spans="4:24" ht="15.75" customHeight="1">
      <c r="D145" s="102"/>
      <c r="K145" s="84"/>
      <c r="P145" s="93"/>
      <c r="Q145" s="93"/>
      <c r="R145" s="93"/>
      <c r="S145" s="93"/>
      <c r="T145" s="93"/>
      <c r="U145" s="93"/>
      <c r="V145" s="93"/>
      <c r="W145" s="93"/>
      <c r="X145" s="94"/>
    </row>
    <row r="146" spans="4:24" ht="15.75" customHeight="1">
      <c r="D146" s="102"/>
      <c r="K146" s="84"/>
      <c r="P146" s="93"/>
      <c r="Q146" s="93"/>
      <c r="R146" s="93"/>
      <c r="S146" s="93"/>
      <c r="T146" s="93"/>
      <c r="U146" s="93"/>
      <c r="V146" s="93"/>
      <c r="W146" s="93"/>
      <c r="X146" s="94"/>
    </row>
    <row r="147" spans="4:24" ht="15.75" customHeight="1">
      <c r="D147" s="102"/>
      <c r="K147" s="84"/>
      <c r="P147" s="93"/>
      <c r="Q147" s="93"/>
      <c r="R147" s="93"/>
      <c r="S147" s="93"/>
      <c r="T147" s="93"/>
      <c r="U147" s="93"/>
      <c r="V147" s="93"/>
      <c r="W147" s="93"/>
      <c r="X147" s="94"/>
    </row>
    <row r="148" spans="4:24" ht="15.75" customHeight="1">
      <c r="D148" s="102"/>
      <c r="K148" s="84"/>
      <c r="P148" s="93"/>
      <c r="Q148" s="93"/>
      <c r="R148" s="93"/>
      <c r="S148" s="93"/>
      <c r="T148" s="93"/>
      <c r="U148" s="93"/>
      <c r="V148" s="93"/>
      <c r="W148" s="93"/>
      <c r="X148" s="94"/>
    </row>
    <row r="149" spans="4:24" ht="15.75" customHeight="1">
      <c r="D149" s="102"/>
      <c r="K149" s="84"/>
      <c r="P149" s="93"/>
      <c r="Q149" s="93"/>
      <c r="R149" s="93"/>
      <c r="S149" s="93"/>
      <c r="T149" s="93"/>
      <c r="U149" s="93"/>
      <c r="V149" s="93"/>
      <c r="W149" s="93"/>
      <c r="X149" s="94"/>
    </row>
    <row r="150" spans="4:24" ht="15.75" customHeight="1">
      <c r="D150" s="102"/>
      <c r="K150" s="84"/>
      <c r="P150" s="93"/>
      <c r="Q150" s="93"/>
      <c r="R150" s="93"/>
      <c r="S150" s="93"/>
      <c r="T150" s="93"/>
      <c r="U150" s="93"/>
      <c r="V150" s="93"/>
      <c r="W150" s="93"/>
      <c r="X150" s="94"/>
    </row>
    <row r="151" spans="4:24" ht="15.75" customHeight="1">
      <c r="D151" s="102"/>
      <c r="K151" s="84"/>
      <c r="P151" s="93"/>
      <c r="Q151" s="93"/>
      <c r="R151" s="93"/>
      <c r="S151" s="93"/>
      <c r="T151" s="93"/>
      <c r="U151" s="93"/>
      <c r="V151" s="93"/>
      <c r="W151" s="93"/>
      <c r="X151" s="94"/>
    </row>
    <row r="152" spans="4:24" ht="15.75" customHeight="1">
      <c r="D152" s="102"/>
      <c r="K152" s="84"/>
      <c r="P152" s="93"/>
      <c r="Q152" s="93"/>
      <c r="R152" s="93"/>
      <c r="S152" s="93"/>
      <c r="T152" s="93"/>
      <c r="U152" s="93"/>
      <c r="V152" s="93"/>
      <c r="W152" s="93"/>
      <c r="X152" s="94"/>
    </row>
    <row r="153" spans="4:24" ht="15.75" customHeight="1">
      <c r="D153" s="102"/>
      <c r="K153" s="84"/>
      <c r="P153" s="93"/>
      <c r="Q153" s="93"/>
      <c r="R153" s="93"/>
      <c r="S153" s="93"/>
      <c r="T153" s="93"/>
      <c r="U153" s="93"/>
      <c r="V153" s="93"/>
      <c r="W153" s="93"/>
      <c r="X153" s="94"/>
    </row>
    <row r="154" spans="4:24" ht="15.75" customHeight="1">
      <c r="D154" s="102"/>
      <c r="K154" s="84"/>
      <c r="P154" s="93"/>
      <c r="Q154" s="93"/>
      <c r="R154" s="93"/>
      <c r="S154" s="93"/>
      <c r="T154" s="93"/>
      <c r="U154" s="93"/>
      <c r="V154" s="93"/>
      <c r="W154" s="93"/>
      <c r="X154" s="94"/>
    </row>
    <row r="155" spans="4:24" ht="15.75" customHeight="1">
      <c r="D155" s="102"/>
      <c r="K155" s="84"/>
      <c r="P155" s="93"/>
      <c r="Q155" s="93"/>
      <c r="R155" s="93"/>
      <c r="S155" s="93"/>
      <c r="T155" s="93"/>
      <c r="U155" s="93"/>
      <c r="V155" s="93"/>
      <c r="W155" s="93"/>
      <c r="X155" s="94"/>
    </row>
    <row r="156" spans="4:24" ht="15.75" customHeight="1">
      <c r="D156" s="102"/>
      <c r="K156" s="84"/>
      <c r="P156" s="93"/>
      <c r="Q156" s="93"/>
      <c r="R156" s="93"/>
      <c r="S156" s="93"/>
      <c r="T156" s="93"/>
      <c r="U156" s="93"/>
      <c r="V156" s="93"/>
      <c r="W156" s="93"/>
      <c r="X156" s="94"/>
    </row>
    <row r="157" spans="4:24" ht="15.75" customHeight="1">
      <c r="D157" s="102"/>
      <c r="K157" s="84"/>
      <c r="P157" s="93"/>
      <c r="Q157" s="93"/>
      <c r="R157" s="93"/>
      <c r="S157" s="93"/>
      <c r="T157" s="93"/>
      <c r="U157" s="93"/>
      <c r="V157" s="93"/>
      <c r="W157" s="93"/>
      <c r="X157" s="94"/>
    </row>
    <row r="158" spans="4:24" ht="15.75" customHeight="1">
      <c r="D158" s="102"/>
      <c r="K158" s="84"/>
      <c r="P158" s="93"/>
      <c r="Q158" s="93"/>
      <c r="R158" s="93"/>
      <c r="S158" s="93"/>
      <c r="T158" s="93"/>
      <c r="U158" s="93"/>
      <c r="V158" s="93"/>
      <c r="W158" s="93"/>
      <c r="X158" s="94"/>
    </row>
    <row r="159" spans="4:24" ht="15.75" customHeight="1">
      <c r="D159" s="102"/>
      <c r="K159" s="84"/>
      <c r="P159" s="93"/>
      <c r="Q159" s="93"/>
      <c r="R159" s="93"/>
      <c r="S159" s="93"/>
      <c r="T159" s="93"/>
      <c r="U159" s="93"/>
      <c r="V159" s="93"/>
      <c r="W159" s="93"/>
      <c r="X159" s="94"/>
    </row>
    <row r="160" spans="4:24" ht="15.75" customHeight="1">
      <c r="D160" s="102"/>
      <c r="K160" s="84"/>
      <c r="P160" s="93"/>
      <c r="Q160" s="93"/>
      <c r="R160" s="93"/>
      <c r="S160" s="93"/>
      <c r="T160" s="93"/>
      <c r="U160" s="93"/>
      <c r="V160" s="93"/>
      <c r="W160" s="93"/>
      <c r="X160" s="94"/>
    </row>
    <row r="161" spans="4:24" ht="15.75" customHeight="1">
      <c r="D161" s="102"/>
      <c r="K161" s="84"/>
      <c r="P161" s="93"/>
      <c r="Q161" s="93"/>
      <c r="R161" s="93"/>
      <c r="S161" s="93"/>
      <c r="T161" s="93"/>
      <c r="U161" s="93"/>
      <c r="V161" s="93"/>
      <c r="W161" s="93"/>
      <c r="X161" s="94"/>
    </row>
    <row r="162" spans="4:24" ht="15.75" customHeight="1">
      <c r="D162" s="102"/>
      <c r="K162" s="84"/>
      <c r="P162" s="93"/>
      <c r="Q162" s="93"/>
      <c r="R162" s="93"/>
      <c r="S162" s="93"/>
      <c r="T162" s="93"/>
      <c r="U162" s="93"/>
      <c r="V162" s="93"/>
      <c r="W162" s="93"/>
      <c r="X162" s="94"/>
    </row>
    <row r="163" spans="4:24" ht="15.75" customHeight="1">
      <c r="D163" s="102"/>
      <c r="K163" s="84"/>
      <c r="P163" s="93"/>
      <c r="Q163" s="93"/>
      <c r="R163" s="93"/>
      <c r="S163" s="93"/>
      <c r="T163" s="93"/>
      <c r="U163" s="93"/>
      <c r="V163" s="93"/>
      <c r="W163" s="93"/>
      <c r="X163" s="94"/>
    </row>
    <row r="164" spans="4:24" ht="15.75" customHeight="1">
      <c r="D164" s="102"/>
      <c r="K164" s="84"/>
      <c r="P164" s="93"/>
      <c r="Q164" s="93"/>
      <c r="R164" s="93"/>
      <c r="S164" s="93"/>
      <c r="T164" s="93"/>
      <c r="U164" s="93"/>
      <c r="V164" s="93"/>
      <c r="W164" s="93"/>
      <c r="X164" s="94"/>
    </row>
    <row r="165" spans="4:24" ht="15.75" customHeight="1">
      <c r="D165" s="102"/>
      <c r="K165" s="84"/>
      <c r="P165" s="93"/>
      <c r="Q165" s="93"/>
      <c r="R165" s="93"/>
      <c r="S165" s="93"/>
      <c r="T165" s="93"/>
      <c r="U165" s="93"/>
      <c r="V165" s="93"/>
      <c r="W165" s="93"/>
      <c r="X165" s="94"/>
    </row>
    <row r="166" spans="4:24" ht="15.75" customHeight="1">
      <c r="D166" s="102"/>
      <c r="K166" s="84"/>
      <c r="P166" s="93"/>
      <c r="Q166" s="93"/>
      <c r="R166" s="93"/>
      <c r="S166" s="93"/>
      <c r="T166" s="93"/>
      <c r="U166" s="93"/>
      <c r="V166" s="93"/>
      <c r="W166" s="93"/>
      <c r="X166" s="94"/>
    </row>
    <row r="167" spans="4:24" ht="15.75" customHeight="1">
      <c r="D167" s="102"/>
      <c r="K167" s="84"/>
      <c r="P167" s="93"/>
      <c r="Q167" s="93"/>
      <c r="R167" s="93"/>
      <c r="S167" s="93"/>
      <c r="T167" s="93"/>
      <c r="U167" s="93"/>
      <c r="V167" s="93"/>
      <c r="W167" s="93"/>
      <c r="X167" s="94"/>
    </row>
    <row r="168" spans="4:24" ht="15.75" customHeight="1">
      <c r="D168" s="102"/>
      <c r="K168" s="84"/>
      <c r="P168" s="93"/>
      <c r="Q168" s="93"/>
      <c r="R168" s="93"/>
      <c r="S168" s="93"/>
      <c r="T168" s="93"/>
      <c r="U168" s="93"/>
      <c r="V168" s="93"/>
      <c r="W168" s="93"/>
      <c r="X168" s="94"/>
    </row>
    <row r="169" spans="4:24" ht="15.75" customHeight="1">
      <c r="D169" s="102"/>
      <c r="K169" s="84"/>
      <c r="P169" s="93"/>
      <c r="Q169" s="93"/>
      <c r="R169" s="93"/>
      <c r="S169" s="93"/>
      <c r="T169" s="93"/>
      <c r="U169" s="93"/>
      <c r="V169" s="93"/>
      <c r="W169" s="93"/>
      <c r="X169" s="94"/>
    </row>
    <row r="170" spans="4:24" ht="15.75" customHeight="1">
      <c r="D170" s="102"/>
      <c r="K170" s="84"/>
      <c r="P170" s="93"/>
      <c r="Q170" s="93"/>
      <c r="R170" s="93"/>
      <c r="S170" s="93"/>
      <c r="T170" s="93"/>
      <c r="U170" s="93"/>
      <c r="V170" s="93"/>
      <c r="W170" s="93"/>
      <c r="X170" s="94"/>
    </row>
    <row r="171" spans="4:24" ht="15.75" customHeight="1">
      <c r="D171" s="102"/>
      <c r="K171" s="84"/>
      <c r="P171" s="93"/>
      <c r="Q171" s="93"/>
      <c r="R171" s="93"/>
      <c r="S171" s="93"/>
      <c r="T171" s="93"/>
      <c r="U171" s="93"/>
      <c r="V171" s="93"/>
      <c r="W171" s="93"/>
      <c r="X171" s="94"/>
    </row>
    <row r="172" spans="4:24" ht="15.75" customHeight="1">
      <c r="D172" s="102"/>
      <c r="K172" s="84"/>
      <c r="P172" s="93"/>
      <c r="Q172" s="93"/>
      <c r="R172" s="93"/>
      <c r="S172" s="93"/>
      <c r="T172" s="93"/>
      <c r="U172" s="93"/>
      <c r="V172" s="93"/>
      <c r="W172" s="93"/>
      <c r="X172" s="94"/>
    </row>
    <row r="173" spans="4:24" ht="15.75" customHeight="1">
      <c r="D173" s="102"/>
      <c r="K173" s="84"/>
      <c r="P173" s="93"/>
      <c r="Q173" s="93"/>
      <c r="R173" s="93"/>
      <c r="S173" s="93"/>
      <c r="T173" s="93"/>
      <c r="U173" s="93"/>
      <c r="V173" s="93"/>
      <c r="W173" s="93"/>
      <c r="X173" s="94"/>
    </row>
    <row r="174" spans="4:24" ht="15.75" customHeight="1">
      <c r="D174" s="102"/>
      <c r="K174" s="84"/>
      <c r="P174" s="93"/>
      <c r="Q174" s="93"/>
      <c r="R174" s="93"/>
      <c r="S174" s="93"/>
      <c r="T174" s="93"/>
      <c r="U174" s="93"/>
      <c r="V174" s="93"/>
      <c r="W174" s="93"/>
      <c r="X174" s="94"/>
    </row>
    <row r="175" spans="4:24" ht="15.75" customHeight="1">
      <c r="D175" s="102"/>
      <c r="K175" s="84"/>
      <c r="P175" s="93"/>
      <c r="Q175" s="93"/>
      <c r="R175" s="93"/>
      <c r="S175" s="93"/>
      <c r="T175" s="93"/>
      <c r="U175" s="93"/>
      <c r="V175" s="93"/>
      <c r="W175" s="93"/>
      <c r="X175" s="94"/>
    </row>
    <row r="176" spans="4:24" ht="15.75" customHeight="1">
      <c r="D176" s="102"/>
      <c r="K176" s="84"/>
      <c r="P176" s="93"/>
      <c r="Q176" s="93"/>
      <c r="R176" s="93"/>
      <c r="S176" s="93"/>
      <c r="T176" s="93"/>
      <c r="U176" s="93"/>
      <c r="V176" s="93"/>
      <c r="W176" s="93"/>
      <c r="X176" s="94"/>
    </row>
    <row r="177" spans="4:24" ht="15.75" customHeight="1">
      <c r="D177" s="102"/>
      <c r="K177" s="84"/>
      <c r="P177" s="93"/>
      <c r="Q177" s="93"/>
      <c r="R177" s="93"/>
      <c r="S177" s="93"/>
      <c r="T177" s="93"/>
      <c r="U177" s="93"/>
      <c r="V177" s="93"/>
      <c r="W177" s="93"/>
      <c r="X177" s="94"/>
    </row>
    <row r="178" spans="4:24" ht="15.75" customHeight="1">
      <c r="D178" s="102"/>
      <c r="K178" s="84"/>
      <c r="P178" s="93"/>
      <c r="Q178" s="93"/>
      <c r="R178" s="93"/>
      <c r="S178" s="93"/>
      <c r="T178" s="93"/>
      <c r="U178" s="93"/>
      <c r="V178" s="93"/>
      <c r="W178" s="93"/>
      <c r="X178" s="94"/>
    </row>
    <row r="179" spans="4:24" ht="15.75" customHeight="1">
      <c r="D179" s="102"/>
      <c r="K179" s="84"/>
      <c r="P179" s="93"/>
      <c r="Q179" s="93"/>
      <c r="R179" s="93"/>
      <c r="S179" s="93"/>
      <c r="T179" s="93"/>
      <c r="U179" s="93"/>
      <c r="V179" s="93"/>
      <c r="W179" s="93"/>
      <c r="X179" s="94"/>
    </row>
    <row r="180" spans="4:24" ht="15.75" customHeight="1">
      <c r="D180" s="102"/>
      <c r="K180" s="84"/>
      <c r="P180" s="93"/>
      <c r="Q180" s="93"/>
      <c r="R180" s="93"/>
      <c r="S180" s="93"/>
      <c r="T180" s="93"/>
      <c r="U180" s="93"/>
      <c r="V180" s="93"/>
      <c r="W180" s="93"/>
      <c r="X180" s="94"/>
    </row>
    <row r="181" spans="4:24" ht="15.75" customHeight="1">
      <c r="D181" s="102"/>
      <c r="K181" s="84"/>
      <c r="P181" s="93"/>
      <c r="Q181" s="93"/>
      <c r="R181" s="93"/>
      <c r="S181" s="93"/>
      <c r="T181" s="93"/>
      <c r="U181" s="93"/>
      <c r="V181" s="93"/>
      <c r="W181" s="93"/>
      <c r="X181" s="94"/>
    </row>
    <row r="182" spans="4:24" ht="15.75" customHeight="1">
      <c r="D182" s="102"/>
      <c r="K182" s="84"/>
      <c r="P182" s="93"/>
      <c r="Q182" s="93"/>
      <c r="R182" s="93"/>
      <c r="S182" s="93"/>
      <c r="T182" s="93"/>
      <c r="U182" s="93"/>
      <c r="V182" s="93"/>
      <c r="W182" s="93"/>
      <c r="X182" s="94"/>
    </row>
    <row r="183" spans="4:24" ht="15.75" customHeight="1">
      <c r="D183" s="102"/>
      <c r="K183" s="84"/>
      <c r="P183" s="93"/>
      <c r="Q183" s="93"/>
      <c r="R183" s="93"/>
      <c r="S183" s="93"/>
      <c r="T183" s="93"/>
      <c r="U183" s="93"/>
      <c r="V183" s="93"/>
      <c r="W183" s="93"/>
      <c r="X183" s="94"/>
    </row>
    <row r="184" spans="4:24" ht="15.75" customHeight="1">
      <c r="D184" s="102"/>
      <c r="K184" s="84"/>
      <c r="P184" s="93"/>
      <c r="Q184" s="93"/>
      <c r="R184" s="93"/>
      <c r="S184" s="93"/>
      <c r="T184" s="93"/>
      <c r="U184" s="93"/>
      <c r="V184" s="93"/>
      <c r="W184" s="93"/>
      <c r="X184" s="94"/>
    </row>
    <row r="185" spans="4:24" ht="15.75" customHeight="1">
      <c r="D185" s="102"/>
      <c r="K185" s="84"/>
      <c r="P185" s="93"/>
      <c r="Q185" s="93"/>
      <c r="R185" s="93"/>
      <c r="S185" s="93"/>
      <c r="T185" s="93"/>
      <c r="U185" s="93"/>
      <c r="V185" s="93"/>
      <c r="W185" s="93"/>
      <c r="X185" s="94"/>
    </row>
    <row r="186" spans="4:24" ht="15.75" customHeight="1">
      <c r="D186" s="102"/>
      <c r="K186" s="84"/>
      <c r="P186" s="93"/>
      <c r="Q186" s="93"/>
      <c r="R186" s="93"/>
      <c r="S186" s="93"/>
      <c r="T186" s="93"/>
      <c r="U186" s="93"/>
      <c r="V186" s="93"/>
      <c r="W186" s="93"/>
      <c r="X186" s="94"/>
    </row>
    <row r="187" spans="4:24" ht="15.75" customHeight="1">
      <c r="D187" s="102"/>
      <c r="K187" s="84"/>
      <c r="P187" s="93"/>
      <c r="Q187" s="93"/>
      <c r="R187" s="93"/>
      <c r="S187" s="93"/>
      <c r="T187" s="93"/>
      <c r="U187" s="93"/>
      <c r="V187" s="93"/>
      <c r="W187" s="93"/>
      <c r="X187" s="94"/>
    </row>
    <row r="188" spans="4:24" ht="15.75" customHeight="1">
      <c r="D188" s="102"/>
      <c r="K188" s="84"/>
      <c r="P188" s="93"/>
      <c r="Q188" s="93"/>
      <c r="R188" s="93"/>
      <c r="S188" s="93"/>
      <c r="T188" s="93"/>
      <c r="U188" s="93"/>
      <c r="V188" s="93"/>
      <c r="W188" s="93"/>
      <c r="X188" s="94"/>
    </row>
    <row r="189" spans="4:24" ht="15.75" customHeight="1">
      <c r="D189" s="102"/>
      <c r="K189" s="84"/>
      <c r="P189" s="93"/>
      <c r="Q189" s="93"/>
      <c r="R189" s="93"/>
      <c r="S189" s="93"/>
      <c r="T189" s="93"/>
      <c r="U189" s="93"/>
      <c r="V189" s="93"/>
      <c r="W189" s="93"/>
      <c r="X189" s="94"/>
    </row>
    <row r="190" spans="4:24" ht="15.75" customHeight="1">
      <c r="D190" s="102"/>
      <c r="K190" s="84"/>
      <c r="P190" s="93"/>
      <c r="Q190" s="93"/>
      <c r="R190" s="93"/>
      <c r="S190" s="93"/>
      <c r="T190" s="93"/>
      <c r="U190" s="93"/>
      <c r="V190" s="93"/>
      <c r="W190" s="93"/>
      <c r="X190" s="94"/>
    </row>
    <row r="191" spans="4:24" ht="15.75" customHeight="1">
      <c r="D191" s="102"/>
      <c r="K191" s="84"/>
      <c r="P191" s="93"/>
      <c r="Q191" s="93"/>
      <c r="R191" s="93"/>
      <c r="S191" s="93"/>
      <c r="T191" s="93"/>
      <c r="U191" s="93"/>
      <c r="V191" s="93"/>
      <c r="W191" s="93"/>
      <c r="X191" s="94"/>
    </row>
    <row r="192" spans="4:24" ht="15.75" customHeight="1">
      <c r="D192" s="102"/>
      <c r="K192" s="84"/>
      <c r="P192" s="93"/>
      <c r="Q192" s="93"/>
      <c r="R192" s="93"/>
      <c r="S192" s="93"/>
      <c r="T192" s="93"/>
      <c r="U192" s="93"/>
      <c r="V192" s="93"/>
      <c r="W192" s="93"/>
      <c r="X192" s="94"/>
    </row>
    <row r="193" spans="4:24" ht="15.75" customHeight="1">
      <c r="D193" s="102"/>
      <c r="K193" s="84"/>
      <c r="P193" s="93"/>
      <c r="Q193" s="93"/>
      <c r="R193" s="93"/>
      <c r="S193" s="93"/>
      <c r="T193" s="93"/>
      <c r="U193" s="93"/>
      <c r="V193" s="93"/>
      <c r="W193" s="93"/>
      <c r="X193" s="94"/>
    </row>
    <row r="194" spans="4:24" ht="15.75" customHeight="1">
      <c r="D194" s="102"/>
      <c r="K194" s="84"/>
      <c r="P194" s="93"/>
      <c r="Q194" s="93"/>
      <c r="R194" s="93"/>
      <c r="S194" s="93"/>
      <c r="T194" s="93"/>
      <c r="U194" s="93"/>
      <c r="V194" s="93"/>
      <c r="W194" s="93"/>
      <c r="X194" s="94"/>
    </row>
    <row r="195" spans="4:24" ht="15.75" customHeight="1">
      <c r="D195" s="102"/>
      <c r="K195" s="84"/>
      <c r="P195" s="93"/>
      <c r="Q195" s="93"/>
      <c r="R195" s="93"/>
      <c r="S195" s="93"/>
      <c r="T195" s="93"/>
      <c r="U195" s="93"/>
      <c r="V195" s="93"/>
      <c r="W195" s="93"/>
      <c r="X195" s="94"/>
    </row>
    <row r="196" spans="4:24" ht="15.75" customHeight="1">
      <c r="D196" s="102"/>
      <c r="K196" s="84"/>
      <c r="P196" s="93"/>
      <c r="Q196" s="93"/>
      <c r="R196" s="93"/>
      <c r="S196" s="93"/>
      <c r="T196" s="93"/>
      <c r="U196" s="93"/>
      <c r="V196" s="93"/>
      <c r="W196" s="93"/>
      <c r="X196" s="94"/>
    </row>
    <row r="197" spans="4:24" ht="15.75" customHeight="1">
      <c r="D197" s="102"/>
      <c r="K197" s="84"/>
      <c r="P197" s="93"/>
      <c r="Q197" s="93"/>
      <c r="R197" s="93"/>
      <c r="S197" s="93"/>
      <c r="T197" s="93"/>
      <c r="U197" s="93"/>
      <c r="V197" s="93"/>
      <c r="W197" s="93"/>
      <c r="X197" s="94"/>
    </row>
    <row r="198" spans="4:24" ht="15.75" customHeight="1">
      <c r="D198" s="102"/>
      <c r="K198" s="84"/>
      <c r="P198" s="93"/>
      <c r="Q198" s="93"/>
      <c r="R198" s="93"/>
      <c r="S198" s="93"/>
      <c r="T198" s="93"/>
      <c r="U198" s="93"/>
      <c r="V198" s="93"/>
      <c r="W198" s="93"/>
      <c r="X198" s="94"/>
    </row>
    <row r="199" spans="4:24" ht="15.75" customHeight="1">
      <c r="D199" s="102"/>
      <c r="K199" s="84"/>
      <c r="P199" s="93"/>
      <c r="Q199" s="93"/>
      <c r="R199" s="93"/>
      <c r="S199" s="93"/>
      <c r="T199" s="93"/>
      <c r="U199" s="93"/>
      <c r="V199" s="93"/>
      <c r="W199" s="93"/>
      <c r="X199" s="94"/>
    </row>
    <row r="200" spans="4:24" ht="15.75" customHeight="1">
      <c r="D200" s="102"/>
      <c r="K200" s="84"/>
      <c r="P200" s="93"/>
      <c r="Q200" s="93"/>
      <c r="R200" s="93"/>
      <c r="S200" s="93"/>
      <c r="T200" s="93"/>
      <c r="U200" s="93"/>
      <c r="V200" s="93"/>
      <c r="W200" s="93"/>
      <c r="X200" s="94"/>
    </row>
    <row r="201" spans="4:24" ht="15.75" customHeight="1">
      <c r="D201" s="102"/>
      <c r="K201" s="84"/>
      <c r="P201" s="93"/>
      <c r="Q201" s="93"/>
      <c r="R201" s="93"/>
      <c r="S201" s="93"/>
      <c r="T201" s="93"/>
      <c r="U201" s="93"/>
      <c r="V201" s="93"/>
      <c r="W201" s="93"/>
      <c r="X201" s="94"/>
    </row>
    <row r="202" spans="4:24" ht="15.75" customHeight="1">
      <c r="D202" s="102"/>
      <c r="K202" s="84"/>
      <c r="P202" s="93"/>
      <c r="Q202" s="93"/>
      <c r="R202" s="93"/>
      <c r="S202" s="93"/>
      <c r="T202" s="93"/>
      <c r="U202" s="93"/>
      <c r="V202" s="93"/>
      <c r="W202" s="93"/>
      <c r="X202" s="94"/>
    </row>
    <row r="203" spans="4:24" ht="15.75" customHeight="1">
      <c r="D203" s="102"/>
      <c r="K203" s="84"/>
      <c r="P203" s="93"/>
      <c r="Q203" s="93"/>
      <c r="R203" s="93"/>
      <c r="S203" s="93"/>
      <c r="T203" s="93"/>
      <c r="U203" s="93"/>
      <c r="V203" s="93"/>
      <c r="W203" s="93"/>
      <c r="X203" s="94"/>
    </row>
    <row r="204" spans="4:24" ht="15.75" customHeight="1">
      <c r="D204" s="102"/>
      <c r="K204" s="84"/>
      <c r="P204" s="93"/>
      <c r="Q204" s="93"/>
      <c r="R204" s="93"/>
      <c r="S204" s="93"/>
      <c r="T204" s="93"/>
      <c r="U204" s="93"/>
      <c r="V204" s="93"/>
      <c r="W204" s="93"/>
      <c r="X204" s="94"/>
    </row>
    <row r="205" spans="4:24" ht="15.75" customHeight="1">
      <c r="D205" s="102"/>
      <c r="K205" s="84"/>
      <c r="P205" s="93"/>
      <c r="Q205" s="93"/>
      <c r="R205" s="93"/>
      <c r="S205" s="93"/>
      <c r="T205" s="93"/>
      <c r="U205" s="93"/>
      <c r="V205" s="93"/>
      <c r="W205" s="93"/>
      <c r="X205" s="94"/>
    </row>
    <row r="206" spans="4:24" ht="15.75" customHeight="1">
      <c r="D206" s="102"/>
      <c r="K206" s="84"/>
      <c r="P206" s="93"/>
      <c r="Q206" s="93"/>
      <c r="R206" s="93"/>
      <c r="S206" s="93"/>
      <c r="T206" s="93"/>
      <c r="U206" s="93"/>
      <c r="V206" s="93"/>
      <c r="W206" s="93"/>
      <c r="X206" s="94"/>
    </row>
    <row r="207" spans="4:24" ht="15.75" customHeight="1">
      <c r="D207" s="102"/>
      <c r="K207" s="84"/>
      <c r="P207" s="93"/>
      <c r="Q207" s="93"/>
      <c r="R207" s="93"/>
      <c r="S207" s="93"/>
      <c r="T207" s="93"/>
      <c r="U207" s="93"/>
      <c r="V207" s="93"/>
      <c r="W207" s="93"/>
      <c r="X207" s="94"/>
    </row>
    <row r="208" spans="4:24" ht="15.75" customHeight="1">
      <c r="D208" s="102"/>
      <c r="K208" s="84"/>
      <c r="P208" s="93"/>
      <c r="Q208" s="93"/>
      <c r="R208" s="93"/>
      <c r="S208" s="93"/>
      <c r="T208" s="93"/>
      <c r="U208" s="93"/>
      <c r="V208" s="93"/>
      <c r="W208" s="93"/>
      <c r="X208" s="94"/>
    </row>
    <row r="209" spans="4:24" ht="15.75" customHeight="1">
      <c r="D209" s="102"/>
      <c r="K209" s="84"/>
      <c r="P209" s="93"/>
      <c r="Q209" s="93"/>
      <c r="R209" s="93"/>
      <c r="S209" s="93"/>
      <c r="T209" s="93"/>
      <c r="U209" s="93"/>
      <c r="V209" s="93"/>
      <c r="W209" s="93"/>
      <c r="X209" s="94"/>
    </row>
    <row r="210" spans="4:24" ht="15.75" customHeight="1">
      <c r="D210" s="102"/>
      <c r="K210" s="84"/>
      <c r="P210" s="93"/>
      <c r="Q210" s="93"/>
      <c r="R210" s="93"/>
      <c r="S210" s="93"/>
      <c r="T210" s="93"/>
      <c r="U210" s="93"/>
      <c r="V210" s="93"/>
      <c r="W210" s="93"/>
      <c r="X210" s="94"/>
    </row>
    <row r="211" spans="4:24" ht="15.75" customHeight="1">
      <c r="D211" s="102"/>
      <c r="K211" s="84"/>
      <c r="P211" s="93"/>
      <c r="Q211" s="93"/>
      <c r="R211" s="93"/>
      <c r="S211" s="93"/>
      <c r="T211" s="93"/>
      <c r="U211" s="93"/>
      <c r="V211" s="93"/>
      <c r="W211" s="93"/>
      <c r="X211" s="94"/>
    </row>
    <row r="212" spans="4:24" ht="15.75" customHeight="1">
      <c r="D212" s="102"/>
      <c r="K212" s="84"/>
      <c r="P212" s="93"/>
      <c r="Q212" s="93"/>
      <c r="R212" s="93"/>
      <c r="S212" s="93"/>
      <c r="T212" s="93"/>
      <c r="U212" s="93"/>
      <c r="V212" s="93"/>
      <c r="W212" s="93"/>
      <c r="X212" s="94"/>
    </row>
    <row r="213" spans="4:24" ht="15.75" customHeight="1">
      <c r="D213" s="102"/>
      <c r="K213" s="84"/>
      <c r="P213" s="93"/>
      <c r="Q213" s="93"/>
      <c r="R213" s="93"/>
      <c r="S213" s="93"/>
      <c r="T213" s="93"/>
      <c r="U213" s="93"/>
      <c r="V213" s="93"/>
      <c r="W213" s="93"/>
      <c r="X213" s="94"/>
    </row>
    <row r="214" spans="4:24" ht="15.75" customHeight="1">
      <c r="D214" s="102"/>
      <c r="K214" s="84"/>
      <c r="P214" s="93"/>
      <c r="Q214" s="93"/>
      <c r="R214" s="93"/>
      <c r="S214" s="93"/>
      <c r="T214" s="93"/>
      <c r="U214" s="93"/>
      <c r="V214" s="93"/>
      <c r="W214" s="93"/>
      <c r="X214" s="94"/>
    </row>
    <row r="215" spans="4:24" ht="15.75" customHeight="1">
      <c r="D215" s="102"/>
      <c r="K215" s="84"/>
      <c r="P215" s="93"/>
      <c r="Q215" s="93"/>
      <c r="R215" s="93"/>
      <c r="S215" s="93"/>
      <c r="T215" s="93"/>
      <c r="U215" s="93"/>
      <c r="V215" s="93"/>
      <c r="W215" s="93"/>
      <c r="X215" s="94"/>
    </row>
    <row r="216" spans="4:24" ht="15.75" customHeight="1">
      <c r="D216" s="102"/>
      <c r="K216" s="84"/>
      <c r="P216" s="93"/>
      <c r="Q216" s="93"/>
      <c r="R216" s="93"/>
      <c r="S216" s="93"/>
      <c r="T216" s="93"/>
      <c r="U216" s="93"/>
      <c r="V216" s="93"/>
      <c r="W216" s="93"/>
      <c r="X216" s="94"/>
    </row>
    <row r="217" spans="4:24" ht="15.75" customHeight="1">
      <c r="D217" s="102"/>
      <c r="K217" s="84"/>
      <c r="P217" s="93"/>
      <c r="Q217" s="93"/>
      <c r="R217" s="93"/>
      <c r="S217" s="93"/>
      <c r="T217" s="93"/>
      <c r="U217" s="93"/>
      <c r="V217" s="93"/>
      <c r="W217" s="93"/>
      <c r="X217" s="94"/>
    </row>
    <row r="218" spans="4:24" ht="15.75" customHeight="1">
      <c r="D218" s="102"/>
      <c r="K218" s="84"/>
      <c r="P218" s="93"/>
      <c r="Q218" s="93"/>
      <c r="R218" s="93"/>
      <c r="S218" s="93"/>
      <c r="T218" s="93"/>
      <c r="U218" s="93"/>
      <c r="V218" s="93"/>
      <c r="W218" s="93"/>
      <c r="X218" s="94"/>
    </row>
    <row r="219" spans="4:24" ht="15.75" customHeight="1">
      <c r="D219" s="102"/>
      <c r="K219" s="84"/>
      <c r="P219" s="93"/>
      <c r="Q219" s="93"/>
      <c r="R219" s="93"/>
      <c r="S219" s="93"/>
      <c r="T219" s="93"/>
      <c r="U219" s="93"/>
      <c r="V219" s="93"/>
      <c r="W219" s="93"/>
      <c r="X219" s="94"/>
    </row>
    <row r="220" spans="4:24" ht="15.75" customHeight="1">
      <c r="D220" s="102"/>
      <c r="K220" s="84"/>
      <c r="P220" s="93"/>
      <c r="Q220" s="93"/>
      <c r="R220" s="93"/>
      <c r="S220" s="93"/>
      <c r="T220" s="93"/>
      <c r="U220" s="93"/>
      <c r="V220" s="93"/>
      <c r="W220" s="93"/>
      <c r="X220" s="94"/>
    </row>
    <row r="221" spans="4:24" ht="15.75" customHeight="1">
      <c r="D221" s="102"/>
      <c r="K221" s="84"/>
      <c r="P221" s="93"/>
      <c r="Q221" s="93"/>
      <c r="R221" s="93"/>
      <c r="S221" s="93"/>
      <c r="T221" s="93"/>
      <c r="U221" s="93"/>
      <c r="V221" s="93"/>
      <c r="W221" s="93"/>
      <c r="X221" s="94"/>
    </row>
    <row r="222" spans="4:24" ht="15.75" customHeight="1">
      <c r="D222" s="102"/>
      <c r="K222" s="84"/>
      <c r="P222" s="93"/>
      <c r="Q222" s="93"/>
      <c r="R222" s="93"/>
      <c r="S222" s="93"/>
      <c r="T222" s="93"/>
      <c r="U222" s="93"/>
      <c r="V222" s="93"/>
      <c r="W222" s="93"/>
      <c r="X222" s="94"/>
    </row>
    <row r="223" spans="4:24" ht="15.75" customHeight="1">
      <c r="D223" s="102"/>
      <c r="K223" s="84"/>
      <c r="P223" s="93"/>
      <c r="Q223" s="93"/>
      <c r="R223" s="93"/>
      <c r="S223" s="93"/>
      <c r="T223" s="93"/>
      <c r="U223" s="93"/>
      <c r="V223" s="93"/>
      <c r="W223" s="93"/>
      <c r="X223" s="94"/>
    </row>
    <row r="224" spans="4:24" ht="15.75" customHeight="1">
      <c r="D224" s="102"/>
      <c r="K224" s="84"/>
      <c r="P224" s="93"/>
      <c r="Q224" s="93"/>
      <c r="R224" s="93"/>
      <c r="S224" s="93"/>
      <c r="T224" s="93"/>
      <c r="U224" s="93"/>
      <c r="V224" s="93"/>
      <c r="W224" s="93"/>
      <c r="X224" s="94"/>
    </row>
    <row r="225" spans="4:24" ht="15.75" customHeight="1">
      <c r="D225" s="102"/>
      <c r="K225" s="84"/>
      <c r="P225" s="93"/>
      <c r="Q225" s="93"/>
      <c r="R225" s="93"/>
      <c r="S225" s="93"/>
      <c r="T225" s="93"/>
      <c r="U225" s="93"/>
      <c r="V225" s="93"/>
      <c r="W225" s="93"/>
      <c r="X225" s="94"/>
    </row>
    <row r="226" spans="4:24" ht="15.75" customHeight="1">
      <c r="D226" s="102"/>
      <c r="K226" s="84"/>
      <c r="P226" s="93"/>
      <c r="Q226" s="93"/>
      <c r="R226" s="93"/>
      <c r="S226" s="93"/>
      <c r="T226" s="93"/>
      <c r="U226" s="93"/>
      <c r="V226" s="93"/>
      <c r="W226" s="93"/>
      <c r="X226" s="94"/>
    </row>
    <row r="227" spans="4:24" ht="15.75" customHeight="1">
      <c r="D227" s="102"/>
      <c r="K227" s="84"/>
      <c r="P227" s="93"/>
      <c r="Q227" s="93"/>
      <c r="R227" s="93"/>
      <c r="S227" s="93"/>
      <c r="T227" s="93"/>
      <c r="U227" s="93"/>
      <c r="V227" s="93"/>
      <c r="W227" s="93"/>
      <c r="X227" s="94"/>
    </row>
    <row r="228" spans="4:24" ht="15.75" customHeight="1">
      <c r="D228" s="102"/>
      <c r="K228" s="84"/>
      <c r="P228" s="93"/>
      <c r="Q228" s="93"/>
      <c r="R228" s="93"/>
      <c r="S228" s="93"/>
      <c r="T228" s="93"/>
      <c r="U228" s="93"/>
      <c r="V228" s="93"/>
      <c r="W228" s="93"/>
      <c r="X228" s="94"/>
    </row>
    <row r="229" spans="4:24" ht="15.75" customHeight="1">
      <c r="D229" s="102"/>
      <c r="K229" s="84"/>
      <c r="P229" s="93"/>
      <c r="Q229" s="93"/>
      <c r="R229" s="93"/>
      <c r="S229" s="93"/>
      <c r="T229" s="93"/>
      <c r="U229" s="93"/>
      <c r="V229" s="93"/>
      <c r="W229" s="93"/>
      <c r="X229" s="94"/>
    </row>
    <row r="230" spans="4:24" ht="15.75" customHeight="1">
      <c r="D230" s="102"/>
      <c r="K230" s="84"/>
      <c r="P230" s="93"/>
      <c r="Q230" s="93"/>
      <c r="R230" s="93"/>
      <c r="S230" s="93"/>
      <c r="T230" s="93"/>
      <c r="U230" s="93"/>
      <c r="V230" s="93"/>
      <c r="W230" s="93"/>
      <c r="X230" s="94"/>
    </row>
    <row r="231" spans="4:24" ht="15.75" customHeight="1">
      <c r="D231" s="102"/>
      <c r="K231" s="84"/>
      <c r="P231" s="93"/>
      <c r="Q231" s="93"/>
      <c r="R231" s="93"/>
      <c r="S231" s="93"/>
      <c r="T231" s="93"/>
      <c r="U231" s="93"/>
      <c r="V231" s="93"/>
      <c r="W231" s="93"/>
      <c r="X231" s="94"/>
    </row>
    <row r="232" spans="4:24" ht="15.75" customHeight="1">
      <c r="D232" s="102"/>
      <c r="K232" s="84"/>
      <c r="P232" s="93"/>
      <c r="Q232" s="93"/>
      <c r="R232" s="93"/>
      <c r="S232" s="93"/>
      <c r="T232" s="93"/>
      <c r="U232" s="93"/>
      <c r="V232" s="93"/>
      <c r="W232" s="93"/>
      <c r="X232" s="94"/>
    </row>
    <row r="233" spans="4:24" ht="15.75" customHeight="1">
      <c r="D233" s="102"/>
      <c r="K233" s="84"/>
      <c r="P233" s="93"/>
      <c r="Q233" s="93"/>
      <c r="R233" s="93"/>
      <c r="S233" s="93"/>
      <c r="T233" s="93"/>
      <c r="U233" s="93"/>
      <c r="V233" s="93"/>
      <c r="W233" s="93"/>
      <c r="X233" s="94"/>
    </row>
    <row r="234" spans="4:24" ht="15.75" customHeight="1">
      <c r="D234" s="102"/>
      <c r="K234" s="84"/>
      <c r="P234" s="93"/>
      <c r="Q234" s="93"/>
      <c r="R234" s="93"/>
      <c r="S234" s="93"/>
      <c r="T234" s="93"/>
      <c r="U234" s="93"/>
      <c r="V234" s="93"/>
      <c r="W234" s="93"/>
      <c r="X234" s="94"/>
    </row>
    <row r="235" spans="4:24" ht="15.75" customHeight="1">
      <c r="D235" s="102"/>
      <c r="K235" s="84"/>
      <c r="P235" s="93"/>
      <c r="Q235" s="93"/>
      <c r="R235" s="93"/>
      <c r="S235" s="93"/>
      <c r="T235" s="93"/>
      <c r="U235" s="93"/>
      <c r="V235" s="93"/>
      <c r="W235" s="93"/>
      <c r="X235" s="94"/>
    </row>
    <row r="236" spans="4:24" ht="15.75" customHeight="1">
      <c r="D236" s="102"/>
      <c r="K236" s="84"/>
      <c r="P236" s="93"/>
      <c r="Q236" s="93"/>
      <c r="R236" s="93"/>
      <c r="S236" s="93"/>
      <c r="T236" s="93"/>
      <c r="U236" s="93"/>
      <c r="V236" s="93"/>
      <c r="W236" s="93"/>
      <c r="X236" s="94"/>
    </row>
    <row r="237" spans="4:24" ht="15.75" customHeight="1">
      <c r="D237" s="102"/>
      <c r="K237" s="84"/>
      <c r="P237" s="93"/>
      <c r="Q237" s="93"/>
      <c r="R237" s="93"/>
      <c r="S237" s="93"/>
      <c r="T237" s="93"/>
      <c r="U237" s="93"/>
      <c r="V237" s="93"/>
      <c r="W237" s="93"/>
      <c r="X237" s="94"/>
    </row>
    <row r="238" spans="4:24" ht="15.75" customHeight="1">
      <c r="D238" s="102"/>
      <c r="K238" s="84"/>
      <c r="P238" s="93"/>
      <c r="Q238" s="93"/>
      <c r="R238" s="93"/>
      <c r="S238" s="93"/>
      <c r="T238" s="93"/>
      <c r="U238" s="93"/>
      <c r="V238" s="93"/>
      <c r="W238" s="93"/>
      <c r="X238" s="94"/>
    </row>
    <row r="239" spans="4:24" ht="15.75" customHeight="1">
      <c r="D239" s="102"/>
      <c r="K239" s="84"/>
      <c r="P239" s="93"/>
      <c r="Q239" s="93"/>
      <c r="R239" s="93"/>
      <c r="S239" s="93"/>
      <c r="T239" s="93"/>
      <c r="U239" s="93"/>
      <c r="V239" s="93"/>
      <c r="W239" s="93"/>
      <c r="X239" s="94"/>
    </row>
    <row r="240" spans="4:24" ht="15.75" customHeight="1">
      <c r="D240" s="102"/>
      <c r="K240" s="84"/>
      <c r="P240" s="93"/>
      <c r="Q240" s="93"/>
      <c r="R240" s="93"/>
      <c r="S240" s="93"/>
      <c r="T240" s="93"/>
      <c r="U240" s="93"/>
      <c r="V240" s="93"/>
      <c r="W240" s="93"/>
      <c r="X240" s="94"/>
    </row>
    <row r="241" spans="4:24" ht="15.75" customHeight="1">
      <c r="D241" s="102"/>
      <c r="K241" s="84"/>
      <c r="P241" s="93"/>
      <c r="Q241" s="93"/>
      <c r="R241" s="93"/>
      <c r="S241" s="93"/>
      <c r="T241" s="93"/>
      <c r="U241" s="93"/>
      <c r="V241" s="93"/>
      <c r="W241" s="93"/>
      <c r="X241" s="94"/>
    </row>
    <row r="242" spans="4:24" ht="15.75" customHeight="1">
      <c r="D242" s="102"/>
      <c r="K242" s="84"/>
      <c r="P242" s="93"/>
      <c r="Q242" s="93"/>
      <c r="R242" s="93"/>
      <c r="S242" s="93"/>
      <c r="T242" s="93"/>
      <c r="U242" s="93"/>
      <c r="V242" s="93"/>
      <c r="W242" s="93"/>
      <c r="X242" s="94"/>
    </row>
    <row r="243" spans="4:24" ht="15.75" customHeight="1">
      <c r="D243" s="102"/>
      <c r="K243" s="84"/>
      <c r="P243" s="93"/>
      <c r="Q243" s="93"/>
      <c r="R243" s="93"/>
      <c r="S243" s="93"/>
      <c r="T243" s="93"/>
      <c r="U243" s="93"/>
      <c r="V243" s="93"/>
      <c r="W243" s="93"/>
      <c r="X243" s="94"/>
    </row>
    <row r="244" spans="4:24" ht="15.75" customHeight="1">
      <c r="D244" s="102"/>
      <c r="K244" s="84"/>
      <c r="P244" s="93"/>
      <c r="Q244" s="93"/>
      <c r="R244" s="93"/>
      <c r="S244" s="93"/>
      <c r="T244" s="93"/>
      <c r="U244" s="93"/>
      <c r="V244" s="93"/>
      <c r="W244" s="93"/>
      <c r="X244" s="94"/>
    </row>
    <row r="245" spans="4:24" ht="15.75" customHeight="1">
      <c r="D245" s="102"/>
      <c r="K245" s="84"/>
      <c r="P245" s="93"/>
      <c r="Q245" s="93"/>
      <c r="R245" s="93"/>
      <c r="S245" s="93"/>
      <c r="T245" s="93"/>
      <c r="U245" s="93"/>
      <c r="V245" s="93"/>
      <c r="W245" s="93"/>
      <c r="X245" s="94"/>
    </row>
    <row r="246" spans="4:24" ht="15.75" customHeight="1">
      <c r="D246" s="102"/>
      <c r="K246" s="84"/>
      <c r="P246" s="93"/>
      <c r="Q246" s="93"/>
      <c r="R246" s="93"/>
      <c r="S246" s="93"/>
      <c r="T246" s="93"/>
      <c r="U246" s="93"/>
      <c r="V246" s="93"/>
      <c r="W246" s="93"/>
      <c r="X246" s="94"/>
    </row>
    <row r="247" spans="4:24" ht="15.75" customHeight="1">
      <c r="D247" s="102"/>
      <c r="K247" s="84"/>
      <c r="P247" s="93"/>
      <c r="Q247" s="93"/>
      <c r="R247" s="93"/>
      <c r="S247" s="93"/>
      <c r="T247" s="93"/>
      <c r="U247" s="93"/>
      <c r="V247" s="93"/>
      <c r="W247" s="93"/>
      <c r="X247" s="94"/>
    </row>
    <row r="248" spans="4:24" ht="15.75" customHeight="1">
      <c r="D248" s="102"/>
      <c r="K248" s="84"/>
      <c r="P248" s="93"/>
      <c r="Q248" s="93"/>
      <c r="R248" s="93"/>
      <c r="S248" s="93"/>
      <c r="T248" s="93"/>
      <c r="U248" s="93"/>
      <c r="V248" s="93"/>
      <c r="W248" s="93"/>
      <c r="X248" s="94"/>
    </row>
    <row r="249" spans="4:24" ht="15.75" customHeight="1">
      <c r="D249" s="102"/>
      <c r="K249" s="84"/>
      <c r="P249" s="93"/>
      <c r="Q249" s="93"/>
      <c r="R249" s="93"/>
      <c r="S249" s="93"/>
      <c r="T249" s="93"/>
      <c r="U249" s="93"/>
      <c r="V249" s="93"/>
      <c r="W249" s="93"/>
      <c r="X249" s="94"/>
    </row>
    <row r="250" spans="4:24" ht="15.75" customHeight="1">
      <c r="D250" s="102"/>
      <c r="K250" s="84"/>
      <c r="P250" s="93"/>
      <c r="Q250" s="93"/>
      <c r="R250" s="93"/>
      <c r="S250" s="93"/>
      <c r="T250" s="93"/>
      <c r="U250" s="93"/>
      <c r="V250" s="93"/>
      <c r="W250" s="93"/>
      <c r="X250" s="94"/>
    </row>
    <row r="251" spans="4:24" ht="15.75" customHeight="1">
      <c r="D251" s="102"/>
      <c r="K251" s="84"/>
      <c r="P251" s="93"/>
      <c r="Q251" s="93"/>
      <c r="R251" s="93"/>
      <c r="S251" s="93"/>
      <c r="T251" s="93"/>
      <c r="U251" s="93"/>
      <c r="V251" s="93"/>
      <c r="W251" s="93"/>
      <c r="X251" s="94"/>
    </row>
    <row r="252" spans="4:24" ht="15.75" customHeight="1">
      <c r="D252" s="102"/>
      <c r="K252" s="84"/>
      <c r="P252" s="93"/>
      <c r="Q252" s="93"/>
      <c r="R252" s="93"/>
      <c r="S252" s="93"/>
      <c r="T252" s="93"/>
      <c r="U252" s="93"/>
      <c r="V252" s="93"/>
      <c r="W252" s="93"/>
      <c r="X252" s="94"/>
    </row>
    <row r="253" spans="4:24" ht="15.75" customHeight="1">
      <c r="D253" s="102"/>
      <c r="K253" s="84"/>
      <c r="P253" s="93"/>
      <c r="Q253" s="93"/>
      <c r="R253" s="93"/>
      <c r="S253" s="93"/>
      <c r="T253" s="93"/>
      <c r="U253" s="93"/>
      <c r="V253" s="93"/>
      <c r="W253" s="93"/>
      <c r="X253" s="94"/>
    </row>
    <row r="254" spans="4:24" ht="15.75" customHeight="1">
      <c r="D254" s="102"/>
      <c r="K254" s="84"/>
      <c r="P254" s="93"/>
      <c r="Q254" s="93"/>
      <c r="R254" s="93"/>
      <c r="S254" s="93"/>
      <c r="T254" s="93"/>
      <c r="U254" s="93"/>
      <c r="V254" s="93"/>
      <c r="W254" s="93"/>
      <c r="X254" s="94"/>
    </row>
    <row r="255" spans="4:24" ht="15.75" customHeight="1">
      <c r="D255" s="102"/>
      <c r="K255" s="84"/>
      <c r="P255" s="93"/>
      <c r="Q255" s="93"/>
      <c r="R255" s="93"/>
      <c r="S255" s="93"/>
      <c r="T255" s="93"/>
      <c r="U255" s="93"/>
      <c r="V255" s="93"/>
      <c r="W255" s="93"/>
      <c r="X255" s="94"/>
    </row>
    <row r="256" spans="4:24" ht="15.75" customHeight="1">
      <c r="D256" s="102"/>
      <c r="K256" s="84"/>
      <c r="P256" s="93"/>
      <c r="Q256" s="93"/>
      <c r="R256" s="93"/>
      <c r="S256" s="93"/>
      <c r="T256" s="93"/>
      <c r="U256" s="93"/>
      <c r="V256" s="93"/>
      <c r="W256" s="93"/>
      <c r="X256" s="94"/>
    </row>
    <row r="257" spans="4:24" ht="15.75" customHeight="1">
      <c r="D257" s="102"/>
      <c r="K257" s="84"/>
      <c r="P257" s="93"/>
      <c r="Q257" s="93"/>
      <c r="R257" s="93"/>
      <c r="S257" s="93"/>
      <c r="T257" s="93"/>
      <c r="U257" s="93"/>
      <c r="V257" s="93"/>
      <c r="W257" s="93"/>
      <c r="X257" s="94"/>
    </row>
    <row r="258" spans="4:24" ht="15.75" customHeight="1">
      <c r="D258" s="102"/>
      <c r="K258" s="84"/>
      <c r="P258" s="93"/>
      <c r="Q258" s="93"/>
      <c r="R258" s="93"/>
      <c r="S258" s="93"/>
      <c r="T258" s="93"/>
      <c r="U258" s="93"/>
      <c r="V258" s="93"/>
      <c r="W258" s="93"/>
      <c r="X258" s="94"/>
    </row>
    <row r="259" spans="4:24" ht="15.75" customHeight="1">
      <c r="D259" s="102"/>
      <c r="K259" s="84"/>
      <c r="P259" s="93"/>
      <c r="Q259" s="93"/>
      <c r="R259" s="93"/>
      <c r="S259" s="93"/>
      <c r="T259" s="93"/>
      <c r="U259" s="93"/>
      <c r="V259" s="93"/>
      <c r="W259" s="93"/>
      <c r="X259" s="94"/>
    </row>
    <row r="260" spans="4:24" ht="15.75" customHeight="1">
      <c r="D260" s="102"/>
      <c r="K260" s="84"/>
      <c r="P260" s="93"/>
      <c r="Q260" s="93"/>
      <c r="R260" s="93"/>
      <c r="S260" s="93"/>
      <c r="T260" s="93"/>
      <c r="U260" s="93"/>
      <c r="V260" s="93"/>
      <c r="W260" s="93"/>
      <c r="X260" s="94"/>
    </row>
    <row r="261" spans="4:24" ht="15.75" customHeight="1">
      <c r="D261" s="102"/>
      <c r="K261" s="84"/>
      <c r="P261" s="93"/>
      <c r="Q261" s="93"/>
      <c r="R261" s="93"/>
      <c r="S261" s="93"/>
      <c r="T261" s="93"/>
      <c r="U261" s="93"/>
      <c r="V261" s="93"/>
      <c r="W261" s="93"/>
      <c r="X261" s="94"/>
    </row>
    <row r="262" spans="4:24" ht="15.75" customHeight="1">
      <c r="D262" s="102"/>
      <c r="K262" s="84"/>
      <c r="P262" s="93"/>
      <c r="Q262" s="93"/>
      <c r="R262" s="93"/>
      <c r="S262" s="93"/>
      <c r="T262" s="93"/>
      <c r="U262" s="93"/>
      <c r="V262" s="93"/>
      <c r="W262" s="93"/>
      <c r="X262" s="94"/>
    </row>
    <row r="263" spans="4:24" ht="15.75" customHeight="1">
      <c r="D263" s="102"/>
      <c r="K263" s="84"/>
      <c r="P263" s="93"/>
      <c r="Q263" s="93"/>
      <c r="R263" s="93"/>
      <c r="S263" s="93"/>
      <c r="T263" s="93"/>
      <c r="U263" s="93"/>
      <c r="V263" s="93"/>
      <c r="W263" s="93"/>
      <c r="X263" s="94"/>
    </row>
    <row r="264" spans="4:24" ht="15.75" customHeight="1">
      <c r="D264" s="102"/>
      <c r="K264" s="84"/>
      <c r="P264" s="93"/>
      <c r="Q264" s="93"/>
      <c r="R264" s="93"/>
      <c r="S264" s="93"/>
      <c r="T264" s="93"/>
      <c r="U264" s="93"/>
      <c r="V264" s="93"/>
      <c r="W264" s="93"/>
      <c r="X264" s="94"/>
    </row>
    <row r="265" spans="4:24" ht="15.75" customHeight="1">
      <c r="D265" s="102"/>
      <c r="K265" s="84"/>
      <c r="P265" s="93"/>
      <c r="Q265" s="93"/>
      <c r="R265" s="93"/>
      <c r="S265" s="93"/>
      <c r="T265" s="93"/>
      <c r="U265" s="93"/>
      <c r="V265" s="93"/>
      <c r="W265" s="93"/>
      <c r="X265" s="94"/>
    </row>
    <row r="266" spans="4:24" ht="15.75" customHeight="1">
      <c r="D266" s="102"/>
      <c r="K266" s="84"/>
      <c r="P266" s="93"/>
      <c r="Q266" s="93"/>
      <c r="R266" s="93"/>
      <c r="S266" s="93"/>
      <c r="T266" s="93"/>
      <c r="U266" s="93"/>
      <c r="V266" s="93"/>
      <c r="W266" s="93"/>
      <c r="X266" s="94"/>
    </row>
    <row r="267" spans="4:24" ht="15.75" customHeight="1">
      <c r="D267" s="102"/>
      <c r="K267" s="84"/>
      <c r="P267" s="93"/>
      <c r="Q267" s="93"/>
      <c r="R267" s="93"/>
      <c r="S267" s="93"/>
      <c r="T267" s="93"/>
      <c r="U267" s="93"/>
      <c r="V267" s="93"/>
      <c r="W267" s="93"/>
      <c r="X267" s="94"/>
    </row>
    <row r="268" spans="4:24" ht="15.75" customHeight="1">
      <c r="D268" s="102"/>
      <c r="K268" s="84"/>
      <c r="P268" s="93"/>
      <c r="Q268" s="93"/>
      <c r="R268" s="93"/>
      <c r="S268" s="93"/>
      <c r="T268" s="93"/>
      <c r="U268" s="93"/>
      <c r="V268" s="93"/>
      <c r="W268" s="93"/>
      <c r="X268" s="94"/>
    </row>
    <row r="269" spans="4:24" ht="15.75" customHeight="1">
      <c r="D269" s="102"/>
      <c r="K269" s="84"/>
      <c r="P269" s="93"/>
      <c r="Q269" s="93"/>
      <c r="R269" s="93"/>
      <c r="S269" s="93"/>
      <c r="T269" s="93"/>
      <c r="U269" s="93"/>
      <c r="V269" s="93"/>
      <c r="W269" s="93"/>
      <c r="X269" s="94"/>
    </row>
    <row r="270" spans="4:24" ht="15.75" customHeight="1">
      <c r="D270" s="102"/>
      <c r="K270" s="84"/>
      <c r="P270" s="93"/>
      <c r="Q270" s="93"/>
      <c r="R270" s="93"/>
      <c r="S270" s="93"/>
      <c r="T270" s="93"/>
      <c r="U270" s="93"/>
      <c r="V270" s="93"/>
      <c r="W270" s="93"/>
      <c r="X270" s="94"/>
    </row>
    <row r="271" spans="4:24" ht="15.75" customHeight="1">
      <c r="D271" s="102"/>
      <c r="K271" s="84"/>
      <c r="P271" s="93"/>
      <c r="Q271" s="93"/>
      <c r="R271" s="93"/>
      <c r="S271" s="93"/>
      <c r="T271" s="93"/>
      <c r="U271" s="93"/>
      <c r="V271" s="93"/>
      <c r="W271" s="93"/>
      <c r="X271" s="94"/>
    </row>
    <row r="272" spans="4:24" ht="15.75" customHeight="1">
      <c r="D272" s="102"/>
      <c r="K272" s="84"/>
      <c r="P272" s="93"/>
      <c r="Q272" s="93"/>
      <c r="R272" s="93"/>
      <c r="S272" s="93"/>
      <c r="T272" s="93"/>
      <c r="U272" s="93"/>
      <c r="V272" s="93"/>
      <c r="W272" s="93"/>
      <c r="X272" s="94"/>
    </row>
    <row r="273" spans="4:24" ht="15.75" customHeight="1">
      <c r="D273" s="102"/>
      <c r="K273" s="84"/>
      <c r="P273" s="93"/>
      <c r="Q273" s="93"/>
      <c r="R273" s="93"/>
      <c r="S273" s="93"/>
      <c r="T273" s="93"/>
      <c r="U273" s="93"/>
      <c r="V273" s="93"/>
      <c r="W273" s="93"/>
      <c r="X273" s="94"/>
    </row>
    <row r="274" spans="4:24" ht="15.75" customHeight="1">
      <c r="D274" s="102"/>
      <c r="K274" s="84"/>
      <c r="P274" s="93"/>
      <c r="Q274" s="93"/>
      <c r="R274" s="93"/>
      <c r="S274" s="93"/>
      <c r="T274" s="93"/>
      <c r="U274" s="93"/>
      <c r="V274" s="93"/>
      <c r="W274" s="93"/>
      <c r="X274" s="94"/>
    </row>
    <row r="275" spans="4:24" ht="15.75" customHeight="1">
      <c r="D275" s="102"/>
      <c r="K275" s="84"/>
      <c r="P275" s="93"/>
      <c r="Q275" s="93"/>
      <c r="R275" s="93"/>
      <c r="S275" s="93"/>
      <c r="T275" s="93"/>
      <c r="U275" s="93"/>
      <c r="V275" s="93"/>
      <c r="W275" s="93"/>
      <c r="X275" s="94"/>
    </row>
    <row r="276" spans="4:24" ht="15.75" customHeight="1">
      <c r="D276" s="102"/>
      <c r="K276" s="84"/>
      <c r="P276" s="93"/>
      <c r="Q276" s="93"/>
      <c r="R276" s="93"/>
      <c r="S276" s="93"/>
      <c r="T276" s="93"/>
      <c r="U276" s="93"/>
      <c r="V276" s="93"/>
      <c r="W276" s="93"/>
      <c r="X276" s="94"/>
    </row>
    <row r="277" spans="4:24" ht="15.75" customHeight="1">
      <c r="D277" s="102"/>
      <c r="K277" s="84"/>
      <c r="P277" s="93"/>
      <c r="Q277" s="93"/>
      <c r="R277" s="93"/>
      <c r="S277" s="93"/>
      <c r="T277" s="93"/>
      <c r="U277" s="93"/>
      <c r="V277" s="93"/>
      <c r="W277" s="93"/>
      <c r="X277" s="94"/>
    </row>
    <row r="278" spans="4:24" ht="15.75" customHeight="1">
      <c r="D278" s="102"/>
      <c r="K278" s="84"/>
      <c r="P278" s="93"/>
      <c r="Q278" s="93"/>
      <c r="R278" s="93"/>
      <c r="S278" s="93"/>
      <c r="T278" s="93"/>
      <c r="U278" s="93"/>
      <c r="V278" s="93"/>
      <c r="W278" s="93"/>
      <c r="X278" s="94"/>
    </row>
    <row r="279" spans="4:24" ht="15.75" customHeight="1">
      <c r="D279" s="102"/>
      <c r="K279" s="84"/>
      <c r="P279" s="93"/>
      <c r="Q279" s="93"/>
      <c r="R279" s="93"/>
      <c r="S279" s="93"/>
      <c r="T279" s="93"/>
      <c r="U279" s="93"/>
      <c r="V279" s="93"/>
      <c r="W279" s="93"/>
      <c r="X279" s="94"/>
    </row>
    <row r="280" spans="4:24" ht="15.75" customHeight="1">
      <c r="D280" s="102"/>
      <c r="K280" s="84"/>
      <c r="P280" s="93"/>
      <c r="Q280" s="93"/>
      <c r="R280" s="93"/>
      <c r="S280" s="93"/>
      <c r="T280" s="93"/>
      <c r="U280" s="93"/>
      <c r="V280" s="93"/>
      <c r="W280" s="93"/>
      <c r="X280" s="94"/>
    </row>
    <row r="281" spans="4:24" ht="15.75" customHeight="1">
      <c r="D281" s="102"/>
      <c r="K281" s="84"/>
      <c r="P281" s="93"/>
      <c r="Q281" s="93"/>
      <c r="R281" s="93"/>
      <c r="S281" s="93"/>
      <c r="T281" s="93"/>
      <c r="U281" s="93"/>
      <c r="V281" s="93"/>
      <c r="W281" s="93"/>
      <c r="X281" s="94"/>
    </row>
    <row r="282" spans="4:24" ht="15.75" customHeight="1">
      <c r="D282" s="102"/>
      <c r="K282" s="84"/>
      <c r="P282" s="93"/>
      <c r="Q282" s="93"/>
      <c r="R282" s="93"/>
      <c r="S282" s="93"/>
      <c r="T282" s="93"/>
      <c r="U282" s="93"/>
      <c r="V282" s="93"/>
      <c r="W282" s="93"/>
      <c r="X282" s="94"/>
    </row>
    <row r="283" spans="4:24" ht="15.75" customHeight="1">
      <c r="D283" s="102"/>
      <c r="K283" s="84"/>
      <c r="P283" s="93"/>
      <c r="Q283" s="93"/>
      <c r="R283" s="93"/>
      <c r="S283" s="93"/>
      <c r="T283" s="93"/>
      <c r="U283" s="93"/>
      <c r="V283" s="93"/>
      <c r="W283" s="93"/>
      <c r="X283" s="94"/>
    </row>
    <row r="284" spans="4:24" ht="15.75" customHeight="1">
      <c r="D284" s="102"/>
      <c r="K284" s="84"/>
      <c r="P284" s="93"/>
      <c r="Q284" s="93"/>
      <c r="R284" s="93"/>
      <c r="S284" s="93"/>
      <c r="T284" s="93"/>
      <c r="U284" s="93"/>
      <c r="V284" s="93"/>
      <c r="W284" s="93"/>
      <c r="X284" s="94"/>
    </row>
    <row r="285" spans="4:24" ht="15.75" customHeight="1">
      <c r="D285" s="102"/>
      <c r="K285" s="84"/>
      <c r="P285" s="93"/>
      <c r="Q285" s="93"/>
      <c r="R285" s="93"/>
      <c r="S285" s="93"/>
      <c r="T285" s="93"/>
      <c r="U285" s="93"/>
      <c r="V285" s="93"/>
      <c r="W285" s="93"/>
      <c r="X285" s="94"/>
    </row>
    <row r="286" spans="4:24" ht="15.75" customHeight="1">
      <c r="D286" s="102"/>
      <c r="K286" s="84"/>
      <c r="P286" s="93"/>
      <c r="Q286" s="93"/>
      <c r="R286" s="93"/>
      <c r="S286" s="93"/>
      <c r="T286" s="93"/>
      <c r="U286" s="93"/>
      <c r="V286" s="93"/>
      <c r="W286" s="93"/>
      <c r="X286" s="94"/>
    </row>
    <row r="287" spans="4:24" ht="15.75" customHeight="1">
      <c r="D287" s="102"/>
      <c r="K287" s="84"/>
      <c r="P287" s="93"/>
      <c r="Q287" s="93"/>
      <c r="R287" s="93"/>
      <c r="S287" s="93"/>
      <c r="T287" s="93"/>
      <c r="U287" s="93"/>
      <c r="V287" s="93"/>
      <c r="W287" s="93"/>
      <c r="X287" s="94"/>
    </row>
    <row r="288" spans="4:24" ht="15.75" customHeight="1">
      <c r="D288" s="102"/>
      <c r="K288" s="84"/>
      <c r="P288" s="93"/>
      <c r="Q288" s="93"/>
      <c r="R288" s="93"/>
      <c r="S288" s="93"/>
      <c r="T288" s="93"/>
      <c r="U288" s="93"/>
      <c r="V288" s="93"/>
      <c r="W288" s="93"/>
      <c r="X288" s="94"/>
    </row>
    <row r="289" spans="4:24" ht="15.75" customHeight="1">
      <c r="D289" s="102"/>
      <c r="K289" s="84"/>
      <c r="P289" s="93"/>
      <c r="Q289" s="93"/>
      <c r="R289" s="93"/>
      <c r="S289" s="93"/>
      <c r="T289" s="93"/>
      <c r="U289" s="93"/>
      <c r="V289" s="93"/>
      <c r="W289" s="93"/>
      <c r="X289" s="94"/>
    </row>
    <row r="290" spans="4:24" ht="15.75" customHeight="1">
      <c r="D290" s="102"/>
      <c r="K290" s="84"/>
      <c r="P290" s="93"/>
      <c r="Q290" s="93"/>
      <c r="R290" s="93"/>
      <c r="S290" s="93"/>
      <c r="T290" s="93"/>
      <c r="U290" s="93"/>
      <c r="V290" s="93"/>
      <c r="W290" s="93"/>
      <c r="X290" s="94"/>
    </row>
    <row r="291" spans="4:24" ht="15.75" customHeight="1">
      <c r="D291" s="102"/>
      <c r="K291" s="84"/>
      <c r="P291" s="93"/>
      <c r="Q291" s="93"/>
      <c r="R291" s="93"/>
      <c r="S291" s="93"/>
      <c r="T291" s="93"/>
      <c r="U291" s="93"/>
      <c r="V291" s="93"/>
      <c r="W291" s="93"/>
      <c r="X291" s="94"/>
    </row>
    <row r="292" spans="4:24" ht="15.75" customHeight="1">
      <c r="D292" s="102"/>
      <c r="K292" s="84"/>
      <c r="P292" s="93"/>
      <c r="Q292" s="93"/>
      <c r="R292" s="93"/>
      <c r="S292" s="93"/>
      <c r="T292" s="93"/>
      <c r="U292" s="93"/>
      <c r="V292" s="93"/>
      <c r="W292" s="93"/>
      <c r="X292" s="94"/>
    </row>
    <row r="293" spans="4:24" ht="15.75" customHeight="1">
      <c r="D293" s="102"/>
      <c r="K293" s="84"/>
      <c r="P293" s="93"/>
      <c r="Q293" s="93"/>
      <c r="R293" s="93"/>
      <c r="S293" s="93"/>
      <c r="T293" s="93"/>
      <c r="U293" s="93"/>
      <c r="V293" s="93"/>
      <c r="W293" s="93"/>
      <c r="X293" s="94"/>
    </row>
    <row r="294" spans="4:24" ht="15.75" customHeight="1">
      <c r="D294" s="102"/>
      <c r="K294" s="84"/>
      <c r="P294" s="93"/>
      <c r="Q294" s="93"/>
      <c r="R294" s="93"/>
      <c r="S294" s="93"/>
      <c r="T294" s="93"/>
      <c r="U294" s="93"/>
      <c r="V294" s="93"/>
      <c r="W294" s="93"/>
      <c r="X294" s="94"/>
    </row>
    <row r="295" spans="4:24" ht="15.75" customHeight="1">
      <c r="D295" s="102"/>
      <c r="K295" s="84"/>
      <c r="P295" s="93"/>
      <c r="Q295" s="93"/>
      <c r="R295" s="93"/>
      <c r="S295" s="93"/>
      <c r="T295" s="93"/>
      <c r="U295" s="93"/>
      <c r="V295" s="93"/>
      <c r="W295" s="93"/>
      <c r="X295" s="94"/>
    </row>
    <row r="296" spans="4:24" ht="15.75" customHeight="1">
      <c r="D296" s="102"/>
      <c r="K296" s="84"/>
      <c r="P296" s="93"/>
      <c r="Q296" s="93"/>
      <c r="R296" s="93"/>
      <c r="S296" s="93"/>
      <c r="T296" s="93"/>
      <c r="U296" s="93"/>
      <c r="V296" s="93"/>
      <c r="W296" s="93"/>
      <c r="X296" s="94"/>
    </row>
    <row r="297" spans="4:24" ht="15.75" customHeight="1">
      <c r="D297" s="102"/>
      <c r="K297" s="84"/>
      <c r="P297" s="93"/>
      <c r="Q297" s="93"/>
      <c r="R297" s="93"/>
      <c r="S297" s="93"/>
      <c r="T297" s="93"/>
      <c r="U297" s="93"/>
      <c r="V297" s="93"/>
      <c r="W297" s="93"/>
      <c r="X297" s="94"/>
    </row>
    <row r="298" spans="4:24" ht="15.75" customHeight="1">
      <c r="D298" s="102"/>
      <c r="K298" s="84"/>
      <c r="P298" s="93"/>
      <c r="Q298" s="93"/>
      <c r="R298" s="93"/>
      <c r="S298" s="93"/>
      <c r="T298" s="93"/>
      <c r="U298" s="93"/>
      <c r="V298" s="93"/>
      <c r="W298" s="93"/>
      <c r="X298" s="94"/>
    </row>
    <row r="299" spans="4:24" ht="15.75" customHeight="1">
      <c r="D299" s="102"/>
      <c r="K299" s="84"/>
      <c r="P299" s="93"/>
      <c r="Q299" s="93"/>
      <c r="R299" s="93"/>
      <c r="S299" s="93"/>
      <c r="T299" s="93"/>
      <c r="U299" s="93"/>
      <c r="V299" s="93"/>
      <c r="W299" s="93"/>
      <c r="X299" s="94"/>
    </row>
    <row r="300" spans="4:24" ht="15.75" customHeight="1">
      <c r="D300" s="102"/>
      <c r="K300" s="84"/>
      <c r="P300" s="93"/>
      <c r="Q300" s="93"/>
      <c r="R300" s="93"/>
      <c r="S300" s="93"/>
      <c r="T300" s="93"/>
      <c r="U300" s="93"/>
      <c r="V300" s="93"/>
      <c r="W300" s="93"/>
      <c r="X300" s="94"/>
    </row>
    <row r="301" spans="4:24" ht="15.75" customHeight="1">
      <c r="D301" s="102"/>
      <c r="K301" s="84"/>
      <c r="P301" s="93"/>
      <c r="Q301" s="93"/>
      <c r="R301" s="93"/>
      <c r="S301" s="93"/>
      <c r="T301" s="93"/>
      <c r="U301" s="93"/>
      <c r="V301" s="93"/>
      <c r="W301" s="93"/>
      <c r="X301" s="94"/>
    </row>
    <row r="302" spans="4:24" ht="15.75" customHeight="1">
      <c r="D302" s="102"/>
      <c r="K302" s="84"/>
      <c r="P302" s="93"/>
      <c r="Q302" s="93"/>
      <c r="R302" s="93"/>
      <c r="S302" s="93"/>
      <c r="T302" s="93"/>
      <c r="U302" s="93"/>
      <c r="V302" s="93"/>
      <c r="W302" s="93"/>
      <c r="X302" s="94"/>
    </row>
    <row r="303" spans="4:24" ht="15.75" customHeight="1">
      <c r="D303" s="102"/>
      <c r="K303" s="84"/>
      <c r="P303" s="93"/>
      <c r="Q303" s="93"/>
      <c r="R303" s="93"/>
      <c r="S303" s="93"/>
      <c r="T303" s="93"/>
      <c r="U303" s="93"/>
      <c r="V303" s="93"/>
      <c r="W303" s="93"/>
      <c r="X303" s="94"/>
    </row>
    <row r="304" spans="4:24" ht="15.75" customHeight="1">
      <c r="D304" s="102"/>
      <c r="K304" s="84"/>
      <c r="P304" s="93"/>
      <c r="Q304" s="93"/>
      <c r="R304" s="93"/>
      <c r="S304" s="93"/>
      <c r="T304" s="93"/>
      <c r="U304" s="93"/>
      <c r="V304" s="93"/>
      <c r="W304" s="93"/>
      <c r="X304" s="94"/>
    </row>
    <row r="305" spans="4:24" ht="15.75" customHeight="1">
      <c r="D305" s="102"/>
      <c r="K305" s="84"/>
      <c r="P305" s="93"/>
      <c r="Q305" s="93"/>
      <c r="R305" s="93"/>
      <c r="S305" s="93"/>
      <c r="T305" s="93"/>
      <c r="U305" s="93"/>
      <c r="V305" s="93"/>
      <c r="W305" s="93"/>
      <c r="X305" s="94"/>
    </row>
    <row r="306" spans="4:24" ht="15.75" customHeight="1">
      <c r="D306" s="102"/>
      <c r="K306" s="84"/>
      <c r="P306" s="93"/>
      <c r="Q306" s="93"/>
      <c r="R306" s="93"/>
      <c r="S306" s="93"/>
      <c r="T306" s="93"/>
      <c r="U306" s="93"/>
      <c r="V306" s="93"/>
      <c r="W306" s="93"/>
      <c r="X306" s="94"/>
    </row>
    <row r="307" spans="4:24" ht="15.75" customHeight="1">
      <c r="D307" s="102"/>
      <c r="K307" s="84"/>
      <c r="P307" s="93"/>
      <c r="Q307" s="93"/>
      <c r="R307" s="93"/>
      <c r="S307" s="93"/>
      <c r="T307" s="93"/>
      <c r="U307" s="93"/>
      <c r="V307" s="93"/>
      <c r="W307" s="93"/>
      <c r="X307" s="94"/>
    </row>
    <row r="308" spans="4:24" ht="15.75" customHeight="1">
      <c r="D308" s="102"/>
      <c r="K308" s="84"/>
      <c r="P308" s="93"/>
      <c r="Q308" s="93"/>
      <c r="R308" s="93"/>
      <c r="S308" s="93"/>
      <c r="T308" s="93"/>
      <c r="U308" s="93"/>
      <c r="V308" s="93"/>
      <c r="W308" s="93"/>
      <c r="X308" s="94"/>
    </row>
    <row r="309" spans="4:24" ht="15.75" customHeight="1">
      <c r="D309" s="102"/>
      <c r="K309" s="84"/>
      <c r="P309" s="93"/>
      <c r="Q309" s="93"/>
      <c r="R309" s="93"/>
      <c r="S309" s="93"/>
      <c r="T309" s="93"/>
      <c r="U309" s="93"/>
      <c r="V309" s="93"/>
      <c r="W309" s="93"/>
      <c r="X309" s="94"/>
    </row>
    <row r="310" spans="4:24" ht="15.75" customHeight="1">
      <c r="D310" s="102"/>
      <c r="K310" s="84"/>
      <c r="P310" s="93"/>
      <c r="Q310" s="93"/>
      <c r="R310" s="93"/>
      <c r="S310" s="93"/>
      <c r="T310" s="93"/>
      <c r="U310" s="93"/>
      <c r="V310" s="93"/>
      <c r="W310" s="93"/>
      <c r="X310" s="94"/>
    </row>
    <row r="311" spans="4:24" ht="15.75" customHeight="1">
      <c r="D311" s="102"/>
      <c r="K311" s="84"/>
      <c r="P311" s="93"/>
      <c r="Q311" s="93"/>
      <c r="R311" s="93"/>
      <c r="S311" s="93"/>
      <c r="T311" s="93"/>
      <c r="U311" s="93"/>
      <c r="V311" s="93"/>
      <c r="W311" s="93"/>
      <c r="X311" s="94"/>
    </row>
    <row r="312" spans="4:24" ht="15.75" customHeight="1">
      <c r="D312" s="102"/>
      <c r="K312" s="84"/>
      <c r="P312" s="93"/>
      <c r="Q312" s="93"/>
      <c r="R312" s="93"/>
      <c r="S312" s="93"/>
      <c r="T312" s="93"/>
      <c r="U312" s="93"/>
      <c r="V312" s="93"/>
      <c r="W312" s="93"/>
      <c r="X312" s="94"/>
    </row>
    <row r="313" spans="4:24" ht="15.75" customHeight="1">
      <c r="D313" s="102"/>
      <c r="K313" s="84"/>
      <c r="P313" s="93"/>
      <c r="Q313" s="93"/>
      <c r="R313" s="93"/>
      <c r="S313" s="93"/>
      <c r="T313" s="93"/>
      <c r="U313" s="93"/>
      <c r="V313" s="93"/>
      <c r="W313" s="93"/>
      <c r="X313" s="94"/>
    </row>
    <row r="314" spans="4:24" ht="15.75" customHeight="1">
      <c r="D314" s="102"/>
      <c r="K314" s="84"/>
      <c r="P314" s="93"/>
      <c r="Q314" s="93"/>
      <c r="R314" s="93"/>
      <c r="S314" s="93"/>
      <c r="T314" s="93"/>
      <c r="U314" s="93"/>
      <c r="V314" s="93"/>
      <c r="W314" s="93"/>
      <c r="X314" s="94"/>
    </row>
    <row r="315" spans="4:24" ht="15.75" customHeight="1">
      <c r="D315" s="102"/>
      <c r="K315" s="84"/>
      <c r="P315" s="93"/>
      <c r="Q315" s="93"/>
      <c r="R315" s="93"/>
      <c r="S315" s="93"/>
      <c r="T315" s="93"/>
      <c r="U315" s="93"/>
      <c r="V315" s="93"/>
      <c r="W315" s="93"/>
      <c r="X315" s="94"/>
    </row>
    <row r="316" spans="4:24" ht="15.75" customHeight="1">
      <c r="D316" s="102"/>
      <c r="K316" s="84"/>
      <c r="P316" s="93"/>
      <c r="Q316" s="93"/>
      <c r="R316" s="93"/>
      <c r="S316" s="93"/>
      <c r="T316" s="93"/>
      <c r="U316" s="93"/>
      <c r="V316" s="93"/>
      <c r="W316" s="93"/>
      <c r="X316" s="94"/>
    </row>
    <row r="317" spans="4:24" ht="15.75" customHeight="1">
      <c r="D317" s="102"/>
      <c r="K317" s="84"/>
      <c r="P317" s="93"/>
      <c r="Q317" s="93"/>
      <c r="R317" s="93"/>
      <c r="S317" s="93"/>
      <c r="T317" s="93"/>
      <c r="U317" s="93"/>
      <c r="V317" s="93"/>
      <c r="W317" s="93"/>
      <c r="X317" s="94"/>
    </row>
    <row r="318" spans="4:24" ht="15.75" customHeight="1">
      <c r="D318" s="102"/>
      <c r="K318" s="84"/>
      <c r="P318" s="93"/>
      <c r="Q318" s="93"/>
      <c r="R318" s="93"/>
      <c r="S318" s="93"/>
      <c r="T318" s="93"/>
      <c r="U318" s="93"/>
      <c r="V318" s="93"/>
      <c r="W318" s="93"/>
      <c r="X318" s="94"/>
    </row>
    <row r="319" spans="4:24" ht="15.75" customHeight="1">
      <c r="D319" s="102"/>
      <c r="K319" s="84"/>
      <c r="P319" s="93"/>
      <c r="Q319" s="93"/>
      <c r="R319" s="93"/>
      <c r="S319" s="93"/>
      <c r="T319" s="93"/>
      <c r="U319" s="93"/>
      <c r="V319" s="93"/>
      <c r="W319" s="93"/>
      <c r="X319" s="94"/>
    </row>
    <row r="320" spans="4:24" ht="15.75" customHeight="1">
      <c r="D320" s="102"/>
      <c r="K320" s="84"/>
      <c r="P320" s="93"/>
      <c r="Q320" s="93"/>
      <c r="R320" s="93"/>
      <c r="S320" s="93"/>
      <c r="T320" s="93"/>
      <c r="U320" s="93"/>
      <c r="V320" s="93"/>
      <c r="W320" s="93"/>
      <c r="X320" s="94"/>
    </row>
    <row r="321" spans="4:24" ht="15.75" customHeight="1">
      <c r="D321" s="102"/>
      <c r="K321" s="84"/>
      <c r="P321" s="93"/>
      <c r="Q321" s="93"/>
      <c r="R321" s="93"/>
      <c r="S321" s="93"/>
      <c r="T321" s="93"/>
      <c r="U321" s="93"/>
      <c r="V321" s="93"/>
      <c r="W321" s="93"/>
      <c r="X321" s="94"/>
    </row>
    <row r="322" spans="4:24" ht="15.75" customHeight="1">
      <c r="D322" s="102"/>
      <c r="K322" s="84"/>
      <c r="P322" s="93"/>
      <c r="Q322" s="93"/>
      <c r="R322" s="93"/>
      <c r="S322" s="93"/>
      <c r="T322" s="93"/>
      <c r="U322" s="93"/>
      <c r="V322" s="93"/>
      <c r="W322" s="93"/>
      <c r="X322" s="94"/>
    </row>
    <row r="323" spans="4:24" ht="15.75" customHeight="1">
      <c r="D323" s="102"/>
      <c r="K323" s="84"/>
      <c r="P323" s="93"/>
      <c r="Q323" s="93"/>
      <c r="R323" s="93"/>
      <c r="S323" s="93"/>
      <c r="T323" s="93"/>
      <c r="U323" s="93"/>
      <c r="V323" s="93"/>
      <c r="W323" s="93"/>
      <c r="X323" s="94"/>
    </row>
    <row r="324" spans="4:24" ht="15.75" customHeight="1">
      <c r="D324" s="102"/>
      <c r="K324" s="84"/>
      <c r="P324" s="93"/>
      <c r="Q324" s="93"/>
      <c r="R324" s="93"/>
      <c r="S324" s="93"/>
      <c r="T324" s="93"/>
      <c r="U324" s="93"/>
      <c r="V324" s="93"/>
      <c r="W324" s="93"/>
      <c r="X324" s="94"/>
    </row>
    <row r="325" spans="4:24" ht="15.75" customHeight="1">
      <c r="D325" s="102"/>
      <c r="K325" s="84"/>
      <c r="P325" s="93"/>
      <c r="Q325" s="93"/>
      <c r="R325" s="93"/>
      <c r="S325" s="93"/>
      <c r="T325" s="93"/>
      <c r="U325" s="93"/>
      <c r="V325" s="93"/>
      <c r="W325" s="93"/>
      <c r="X325" s="94"/>
    </row>
    <row r="326" spans="4:24" ht="15.75" customHeight="1">
      <c r="D326" s="102"/>
      <c r="K326" s="84"/>
      <c r="P326" s="93"/>
      <c r="Q326" s="93"/>
      <c r="R326" s="93"/>
      <c r="S326" s="93"/>
      <c r="T326" s="93"/>
      <c r="U326" s="93"/>
      <c r="V326" s="93"/>
      <c r="W326" s="93"/>
      <c r="X326" s="94"/>
    </row>
    <row r="327" spans="4:24" ht="15.75" customHeight="1">
      <c r="D327" s="102"/>
      <c r="K327" s="84"/>
      <c r="P327" s="93"/>
      <c r="Q327" s="93"/>
      <c r="R327" s="93"/>
      <c r="S327" s="93"/>
      <c r="T327" s="93"/>
      <c r="U327" s="93"/>
      <c r="V327" s="93"/>
      <c r="W327" s="93"/>
      <c r="X327" s="94"/>
    </row>
    <row r="328" spans="4:24" ht="15.75" customHeight="1">
      <c r="D328" s="102"/>
      <c r="K328" s="84"/>
      <c r="P328" s="93"/>
      <c r="Q328" s="93"/>
      <c r="R328" s="93"/>
      <c r="S328" s="93"/>
      <c r="T328" s="93"/>
      <c r="U328" s="93"/>
      <c r="V328" s="93"/>
      <c r="W328" s="93"/>
      <c r="X328" s="94"/>
    </row>
    <row r="329" spans="4:24" ht="15.75" customHeight="1">
      <c r="D329" s="102"/>
      <c r="K329" s="84"/>
      <c r="P329" s="93"/>
      <c r="Q329" s="93"/>
      <c r="R329" s="93"/>
      <c r="S329" s="93"/>
      <c r="T329" s="93"/>
      <c r="U329" s="93"/>
      <c r="V329" s="93"/>
      <c r="W329" s="93"/>
      <c r="X329" s="94"/>
    </row>
    <row r="330" spans="4:24" ht="15.75" customHeight="1">
      <c r="D330" s="102"/>
      <c r="K330" s="84"/>
      <c r="P330" s="93"/>
      <c r="Q330" s="93"/>
      <c r="R330" s="93"/>
      <c r="S330" s="93"/>
      <c r="T330" s="93"/>
      <c r="U330" s="93"/>
      <c r="V330" s="93"/>
      <c r="W330" s="93"/>
      <c r="X330" s="94"/>
    </row>
    <row r="331" spans="4:24" ht="15.75" customHeight="1">
      <c r="D331" s="102"/>
      <c r="K331" s="84"/>
      <c r="P331" s="93"/>
      <c r="Q331" s="93"/>
      <c r="R331" s="93"/>
      <c r="S331" s="93"/>
      <c r="T331" s="93"/>
      <c r="U331" s="93"/>
      <c r="V331" s="93"/>
      <c r="W331" s="93"/>
      <c r="X331" s="94"/>
    </row>
    <row r="332" spans="4:24" ht="15.75" customHeight="1">
      <c r="D332" s="102"/>
      <c r="K332" s="84"/>
      <c r="P332" s="93"/>
      <c r="Q332" s="93"/>
      <c r="R332" s="93"/>
      <c r="S332" s="93"/>
      <c r="T332" s="93"/>
      <c r="U332" s="93"/>
      <c r="V332" s="93"/>
      <c r="W332" s="93"/>
      <c r="X332" s="94"/>
    </row>
    <row r="333" spans="4:24" ht="15.75" customHeight="1">
      <c r="D333" s="102"/>
      <c r="K333" s="84"/>
      <c r="P333" s="93"/>
      <c r="Q333" s="93"/>
      <c r="R333" s="93"/>
      <c r="S333" s="93"/>
      <c r="T333" s="93"/>
      <c r="U333" s="93"/>
      <c r="V333" s="93"/>
      <c r="W333" s="93"/>
      <c r="X333" s="94"/>
    </row>
    <row r="334" spans="4:24" ht="15.75" customHeight="1">
      <c r="D334" s="102"/>
      <c r="K334" s="84"/>
      <c r="P334" s="93"/>
      <c r="Q334" s="93"/>
      <c r="R334" s="93"/>
      <c r="S334" s="93"/>
      <c r="T334" s="93"/>
      <c r="U334" s="93"/>
      <c r="V334" s="93"/>
      <c r="W334" s="93"/>
      <c r="X334" s="94"/>
    </row>
    <row r="335" spans="4:24" ht="15.75" customHeight="1">
      <c r="D335" s="102"/>
      <c r="K335" s="84"/>
      <c r="P335" s="93"/>
      <c r="Q335" s="93"/>
      <c r="R335" s="93"/>
      <c r="S335" s="93"/>
      <c r="T335" s="93"/>
      <c r="U335" s="93"/>
      <c r="V335" s="93"/>
      <c r="W335" s="93"/>
      <c r="X335" s="94"/>
    </row>
    <row r="336" spans="4:24" ht="15.75" customHeight="1">
      <c r="D336" s="102"/>
      <c r="K336" s="84"/>
      <c r="P336" s="93"/>
      <c r="Q336" s="93"/>
      <c r="R336" s="93"/>
      <c r="S336" s="93"/>
      <c r="T336" s="93"/>
      <c r="U336" s="93"/>
      <c r="V336" s="93"/>
      <c r="W336" s="93"/>
      <c r="X336" s="94"/>
    </row>
    <row r="337" spans="4:24" ht="15.75" customHeight="1">
      <c r="D337" s="102"/>
      <c r="K337" s="84"/>
      <c r="P337" s="93"/>
      <c r="Q337" s="93"/>
      <c r="R337" s="93"/>
      <c r="S337" s="93"/>
      <c r="T337" s="93"/>
      <c r="U337" s="93"/>
      <c r="V337" s="93"/>
      <c r="W337" s="93"/>
      <c r="X337" s="94"/>
    </row>
    <row r="338" spans="4:24" ht="15.75" customHeight="1">
      <c r="D338" s="102"/>
      <c r="K338" s="84"/>
      <c r="P338" s="93"/>
      <c r="Q338" s="93"/>
      <c r="R338" s="93"/>
      <c r="S338" s="93"/>
      <c r="T338" s="93"/>
      <c r="U338" s="93"/>
      <c r="V338" s="93"/>
      <c r="W338" s="93"/>
      <c r="X338" s="94"/>
    </row>
    <row r="339" spans="4:24" ht="15.75" customHeight="1">
      <c r="D339" s="102"/>
      <c r="K339" s="84"/>
      <c r="P339" s="93"/>
      <c r="Q339" s="93"/>
      <c r="R339" s="93"/>
      <c r="S339" s="93"/>
      <c r="T339" s="93"/>
      <c r="U339" s="93"/>
      <c r="V339" s="93"/>
      <c r="W339" s="93"/>
      <c r="X339" s="94"/>
    </row>
    <row r="340" spans="4:24" ht="15.75" customHeight="1">
      <c r="D340" s="102"/>
      <c r="K340" s="84"/>
      <c r="P340" s="93"/>
      <c r="Q340" s="93"/>
      <c r="R340" s="93"/>
      <c r="S340" s="93"/>
      <c r="T340" s="93"/>
      <c r="U340" s="93"/>
      <c r="V340" s="93"/>
      <c r="W340" s="93"/>
      <c r="X340" s="94"/>
    </row>
    <row r="341" spans="4:24" ht="15.75" customHeight="1">
      <c r="D341" s="102"/>
      <c r="K341" s="84"/>
      <c r="P341" s="93"/>
      <c r="Q341" s="93"/>
      <c r="R341" s="93"/>
      <c r="S341" s="93"/>
      <c r="T341" s="93"/>
      <c r="U341" s="93"/>
      <c r="V341" s="93"/>
      <c r="W341" s="93"/>
      <c r="X341" s="94"/>
    </row>
    <row r="342" spans="4:24" ht="15.75" customHeight="1">
      <c r="D342" s="102"/>
      <c r="K342" s="84"/>
      <c r="P342" s="93"/>
      <c r="Q342" s="93"/>
      <c r="R342" s="93"/>
      <c r="S342" s="93"/>
      <c r="T342" s="93"/>
      <c r="U342" s="93"/>
      <c r="V342" s="93"/>
      <c r="W342" s="93"/>
      <c r="X342" s="94"/>
    </row>
    <row r="343" spans="4:24" ht="15.75" customHeight="1">
      <c r="D343" s="102"/>
      <c r="K343" s="84"/>
      <c r="P343" s="93"/>
      <c r="Q343" s="93"/>
      <c r="R343" s="93"/>
      <c r="S343" s="93"/>
      <c r="T343" s="93"/>
      <c r="U343" s="93"/>
      <c r="V343" s="93"/>
      <c r="W343" s="93"/>
      <c r="X343" s="94"/>
    </row>
    <row r="344" spans="4:24" ht="15.75" customHeight="1">
      <c r="D344" s="102"/>
      <c r="K344" s="84"/>
      <c r="P344" s="93"/>
      <c r="Q344" s="93"/>
      <c r="R344" s="93"/>
      <c r="S344" s="93"/>
      <c r="T344" s="93"/>
      <c r="U344" s="93"/>
      <c r="V344" s="93"/>
      <c r="W344" s="93"/>
      <c r="X344" s="94"/>
    </row>
    <row r="345" spans="4:24" ht="15.75" customHeight="1">
      <c r="D345" s="102"/>
      <c r="K345" s="84"/>
      <c r="P345" s="93"/>
      <c r="Q345" s="93"/>
      <c r="R345" s="93"/>
      <c r="S345" s="93"/>
      <c r="T345" s="93"/>
      <c r="U345" s="93"/>
      <c r="V345" s="93"/>
      <c r="W345" s="93"/>
      <c r="X345" s="94"/>
    </row>
    <row r="346" spans="4:24" ht="15.75" customHeight="1">
      <c r="D346" s="102"/>
      <c r="K346" s="84"/>
      <c r="P346" s="93"/>
      <c r="Q346" s="93"/>
      <c r="R346" s="93"/>
      <c r="S346" s="93"/>
      <c r="T346" s="93"/>
      <c r="U346" s="93"/>
      <c r="V346" s="93"/>
      <c r="W346" s="93"/>
      <c r="X346" s="94"/>
    </row>
    <row r="347" spans="4:24" ht="15.75" customHeight="1">
      <c r="D347" s="102"/>
      <c r="K347" s="84"/>
      <c r="P347" s="93"/>
      <c r="Q347" s="93"/>
      <c r="R347" s="93"/>
      <c r="S347" s="93"/>
      <c r="T347" s="93"/>
      <c r="U347" s="93"/>
      <c r="V347" s="93"/>
      <c r="W347" s="93"/>
      <c r="X347" s="94"/>
    </row>
    <row r="348" spans="4:24" ht="15.75" customHeight="1">
      <c r="D348" s="102"/>
      <c r="K348" s="84"/>
      <c r="P348" s="93"/>
      <c r="Q348" s="93"/>
      <c r="R348" s="93"/>
      <c r="S348" s="93"/>
      <c r="T348" s="93"/>
      <c r="U348" s="93"/>
      <c r="V348" s="93"/>
      <c r="W348" s="93"/>
      <c r="X348" s="94"/>
    </row>
    <row r="349" spans="4:24" ht="15.75" customHeight="1">
      <c r="D349" s="102"/>
      <c r="K349" s="84"/>
      <c r="P349" s="93"/>
      <c r="Q349" s="93"/>
      <c r="R349" s="93"/>
      <c r="S349" s="93"/>
      <c r="T349" s="93"/>
      <c r="U349" s="93"/>
      <c r="V349" s="93"/>
      <c r="W349" s="93"/>
      <c r="X349" s="94"/>
    </row>
    <row r="350" spans="4:24" ht="15.75" customHeight="1">
      <c r="D350" s="102"/>
      <c r="K350" s="84"/>
      <c r="P350" s="93"/>
      <c r="Q350" s="93"/>
      <c r="R350" s="93"/>
      <c r="S350" s="93"/>
      <c r="T350" s="93"/>
      <c r="U350" s="93"/>
      <c r="V350" s="93"/>
      <c r="W350" s="93"/>
      <c r="X350" s="94"/>
    </row>
    <row r="351" spans="4:24" ht="15.75" customHeight="1">
      <c r="D351" s="102"/>
      <c r="K351" s="84"/>
      <c r="P351" s="93"/>
      <c r="Q351" s="93"/>
      <c r="R351" s="93"/>
      <c r="S351" s="93"/>
      <c r="T351" s="93"/>
      <c r="U351" s="93"/>
      <c r="V351" s="93"/>
      <c r="W351" s="93"/>
      <c r="X351" s="94"/>
    </row>
    <row r="352" spans="4:24" ht="15.75" customHeight="1">
      <c r="D352" s="102"/>
      <c r="K352" s="84"/>
      <c r="P352" s="93"/>
      <c r="Q352" s="93"/>
      <c r="R352" s="93"/>
      <c r="S352" s="93"/>
      <c r="T352" s="93"/>
      <c r="U352" s="93"/>
      <c r="V352" s="93"/>
      <c r="W352" s="93"/>
      <c r="X352" s="94"/>
    </row>
    <row r="353" spans="4:24" ht="15.75" customHeight="1">
      <c r="D353" s="102"/>
      <c r="K353" s="84"/>
      <c r="P353" s="93"/>
      <c r="Q353" s="93"/>
      <c r="R353" s="93"/>
      <c r="S353" s="93"/>
      <c r="T353" s="93"/>
      <c r="U353" s="93"/>
      <c r="V353" s="93"/>
      <c r="W353" s="93"/>
      <c r="X353" s="94"/>
    </row>
    <row r="354" spans="4:24" ht="15.75" customHeight="1">
      <c r="D354" s="102"/>
      <c r="K354" s="84"/>
      <c r="P354" s="93"/>
      <c r="Q354" s="93"/>
      <c r="R354" s="93"/>
      <c r="S354" s="93"/>
      <c r="T354" s="93"/>
      <c r="U354" s="93"/>
      <c r="V354" s="93"/>
      <c r="W354" s="93"/>
      <c r="X354" s="94"/>
    </row>
    <row r="355" spans="4:24" ht="15.75" customHeight="1">
      <c r="D355" s="102"/>
      <c r="K355" s="84"/>
      <c r="P355" s="93"/>
      <c r="Q355" s="93"/>
      <c r="R355" s="93"/>
      <c r="S355" s="93"/>
      <c r="T355" s="93"/>
      <c r="U355" s="93"/>
      <c r="V355" s="93"/>
      <c r="W355" s="93"/>
      <c r="X355" s="94"/>
    </row>
    <row r="356" spans="4:24" ht="15.75" customHeight="1">
      <c r="D356" s="102"/>
      <c r="K356" s="84"/>
      <c r="P356" s="93"/>
      <c r="Q356" s="93"/>
      <c r="R356" s="93"/>
      <c r="S356" s="93"/>
      <c r="T356" s="93"/>
      <c r="U356" s="93"/>
      <c r="V356" s="93"/>
      <c r="W356" s="93"/>
      <c r="X356" s="94"/>
    </row>
    <row r="357" spans="4:24" ht="15.75" customHeight="1">
      <c r="D357" s="102"/>
      <c r="K357" s="84"/>
      <c r="P357" s="93"/>
      <c r="Q357" s="93"/>
      <c r="R357" s="93"/>
      <c r="S357" s="93"/>
      <c r="T357" s="93"/>
      <c r="U357" s="93"/>
      <c r="V357" s="93"/>
      <c r="W357" s="93"/>
      <c r="X357" s="94"/>
    </row>
    <row r="358" spans="4:24" ht="15.75" customHeight="1">
      <c r="D358" s="102"/>
      <c r="K358" s="84"/>
      <c r="P358" s="93"/>
      <c r="Q358" s="93"/>
      <c r="R358" s="93"/>
      <c r="S358" s="93"/>
      <c r="T358" s="93"/>
      <c r="U358" s="93"/>
      <c r="V358" s="93"/>
      <c r="W358" s="93"/>
      <c r="X358" s="94"/>
    </row>
    <row r="359" spans="4:24" ht="15.75" customHeight="1">
      <c r="D359" s="102"/>
      <c r="K359" s="84"/>
      <c r="P359" s="93"/>
      <c r="Q359" s="93"/>
      <c r="R359" s="93"/>
      <c r="S359" s="93"/>
      <c r="T359" s="93"/>
      <c r="U359" s="93"/>
      <c r="V359" s="93"/>
      <c r="W359" s="93"/>
      <c r="X359" s="94"/>
    </row>
    <row r="360" spans="4:24" ht="15.75" customHeight="1">
      <c r="D360" s="102"/>
      <c r="K360" s="84"/>
      <c r="P360" s="93"/>
      <c r="Q360" s="93"/>
      <c r="R360" s="93"/>
      <c r="S360" s="93"/>
      <c r="T360" s="93"/>
      <c r="U360" s="93"/>
      <c r="V360" s="93"/>
      <c r="W360" s="93"/>
      <c r="X360" s="94"/>
    </row>
    <row r="361" spans="4:24" ht="15.75" customHeight="1">
      <c r="D361" s="102"/>
      <c r="K361" s="84"/>
      <c r="P361" s="93"/>
      <c r="Q361" s="93"/>
      <c r="R361" s="93"/>
      <c r="S361" s="93"/>
      <c r="T361" s="93"/>
      <c r="U361" s="93"/>
      <c r="V361" s="93"/>
      <c r="W361" s="93"/>
      <c r="X361" s="94"/>
    </row>
    <row r="362" spans="4:24" ht="15.75" customHeight="1">
      <c r="D362" s="102"/>
      <c r="K362" s="84"/>
      <c r="P362" s="93"/>
      <c r="Q362" s="93"/>
      <c r="R362" s="93"/>
      <c r="S362" s="93"/>
      <c r="T362" s="93"/>
      <c r="U362" s="93"/>
      <c r="V362" s="93"/>
      <c r="W362" s="93"/>
      <c r="X362" s="94"/>
    </row>
    <row r="363" spans="4:24" ht="15.75" customHeight="1">
      <c r="D363" s="102"/>
      <c r="K363" s="84"/>
      <c r="P363" s="93"/>
      <c r="Q363" s="93"/>
      <c r="R363" s="93"/>
      <c r="S363" s="93"/>
      <c r="T363" s="93"/>
      <c r="U363" s="93"/>
      <c r="V363" s="93"/>
      <c r="W363" s="93"/>
      <c r="X363" s="94"/>
    </row>
    <row r="364" spans="4:24" ht="15.75" customHeight="1">
      <c r="D364" s="102"/>
      <c r="K364" s="84"/>
      <c r="P364" s="93"/>
      <c r="Q364" s="93"/>
      <c r="R364" s="93"/>
      <c r="S364" s="93"/>
      <c r="T364" s="93"/>
      <c r="U364" s="93"/>
      <c r="V364" s="93"/>
      <c r="W364" s="93"/>
      <c r="X364" s="94"/>
    </row>
    <row r="365" spans="4:24" ht="15.75" customHeight="1">
      <c r="D365" s="102"/>
      <c r="K365" s="84"/>
      <c r="P365" s="93"/>
      <c r="Q365" s="93"/>
      <c r="R365" s="93"/>
      <c r="S365" s="93"/>
      <c r="T365" s="93"/>
      <c r="U365" s="93"/>
      <c r="V365" s="93"/>
      <c r="W365" s="93"/>
      <c r="X365" s="94"/>
    </row>
    <row r="366" spans="4:24" ht="15.75" customHeight="1">
      <c r="D366" s="102"/>
      <c r="K366" s="84"/>
      <c r="P366" s="93"/>
      <c r="Q366" s="93"/>
      <c r="R366" s="93"/>
      <c r="S366" s="93"/>
      <c r="T366" s="93"/>
      <c r="U366" s="93"/>
      <c r="V366" s="93"/>
      <c r="W366" s="93"/>
      <c r="X366" s="94"/>
    </row>
    <row r="367" spans="4:24" ht="15.75" customHeight="1">
      <c r="D367" s="102"/>
      <c r="K367" s="84"/>
      <c r="P367" s="93"/>
      <c r="Q367" s="93"/>
      <c r="R367" s="93"/>
      <c r="S367" s="93"/>
      <c r="T367" s="93"/>
      <c r="U367" s="93"/>
      <c r="V367" s="93"/>
      <c r="W367" s="93"/>
      <c r="X367" s="94"/>
    </row>
    <row r="368" spans="4:24" ht="15.75" customHeight="1">
      <c r="D368" s="102"/>
      <c r="K368" s="84"/>
      <c r="P368" s="93"/>
      <c r="Q368" s="93"/>
      <c r="R368" s="93"/>
      <c r="S368" s="93"/>
      <c r="T368" s="93"/>
      <c r="U368" s="93"/>
      <c r="V368" s="93"/>
      <c r="W368" s="93"/>
      <c r="X368" s="94"/>
    </row>
    <row r="369" spans="4:24" ht="15.75" customHeight="1">
      <c r="D369" s="102"/>
      <c r="K369" s="84"/>
      <c r="P369" s="93"/>
      <c r="Q369" s="93"/>
      <c r="R369" s="93"/>
      <c r="S369" s="93"/>
      <c r="T369" s="93"/>
      <c r="U369" s="93"/>
      <c r="V369" s="93"/>
      <c r="W369" s="93"/>
      <c r="X369" s="94"/>
    </row>
    <row r="370" spans="4:24" ht="15.75" customHeight="1">
      <c r="D370" s="102"/>
      <c r="K370" s="84"/>
      <c r="P370" s="93"/>
      <c r="Q370" s="93"/>
      <c r="R370" s="93"/>
      <c r="S370" s="93"/>
      <c r="T370" s="93"/>
      <c r="U370" s="93"/>
      <c r="V370" s="93"/>
      <c r="W370" s="93"/>
      <c r="X370" s="94"/>
    </row>
    <row r="371" spans="4:24" ht="15.75" customHeight="1">
      <c r="D371" s="102"/>
      <c r="K371" s="84"/>
      <c r="P371" s="93"/>
      <c r="Q371" s="93"/>
      <c r="R371" s="93"/>
      <c r="S371" s="93"/>
      <c r="T371" s="93"/>
      <c r="U371" s="93"/>
      <c r="V371" s="93"/>
      <c r="W371" s="93"/>
      <c r="X371" s="94"/>
    </row>
    <row r="372" spans="4:24" ht="15.75" customHeight="1">
      <c r="D372" s="102"/>
      <c r="K372" s="84"/>
      <c r="P372" s="93"/>
      <c r="Q372" s="93"/>
      <c r="R372" s="93"/>
      <c r="S372" s="93"/>
      <c r="T372" s="93"/>
      <c r="U372" s="93"/>
      <c r="V372" s="93"/>
      <c r="W372" s="93"/>
      <c r="X372" s="94"/>
    </row>
    <row r="373" spans="4:24" ht="15.75" customHeight="1">
      <c r="D373" s="102"/>
      <c r="K373" s="84"/>
      <c r="P373" s="93"/>
      <c r="Q373" s="93"/>
      <c r="R373" s="93"/>
      <c r="S373" s="93"/>
      <c r="T373" s="93"/>
      <c r="U373" s="93"/>
      <c r="V373" s="93"/>
      <c r="W373" s="93"/>
      <c r="X373" s="94"/>
    </row>
    <row r="374" spans="4:24" ht="15.75" customHeight="1">
      <c r="D374" s="102"/>
      <c r="K374" s="84"/>
      <c r="P374" s="93"/>
      <c r="Q374" s="93"/>
      <c r="R374" s="93"/>
      <c r="S374" s="93"/>
      <c r="T374" s="93"/>
      <c r="U374" s="93"/>
      <c r="V374" s="93"/>
      <c r="W374" s="93"/>
      <c r="X374" s="94"/>
    </row>
    <row r="375" spans="4:24" ht="15.75" customHeight="1">
      <c r="D375" s="102"/>
      <c r="K375" s="84"/>
      <c r="P375" s="93"/>
      <c r="Q375" s="93"/>
      <c r="R375" s="93"/>
      <c r="S375" s="93"/>
      <c r="T375" s="93"/>
      <c r="U375" s="93"/>
      <c r="V375" s="93"/>
      <c r="W375" s="93"/>
      <c r="X375" s="94"/>
    </row>
    <row r="376" spans="4:24" ht="15.75" customHeight="1">
      <c r="D376" s="102"/>
      <c r="K376" s="84"/>
      <c r="P376" s="93"/>
      <c r="Q376" s="93"/>
      <c r="R376" s="93"/>
      <c r="S376" s="93"/>
      <c r="T376" s="93"/>
      <c r="U376" s="93"/>
      <c r="V376" s="93"/>
      <c r="W376" s="93"/>
      <c r="X376" s="94"/>
    </row>
    <row r="377" spans="4:24" ht="15.75" customHeight="1">
      <c r="D377" s="102"/>
      <c r="K377" s="84"/>
      <c r="P377" s="93"/>
      <c r="Q377" s="93"/>
      <c r="R377" s="93"/>
      <c r="S377" s="93"/>
      <c r="T377" s="93"/>
      <c r="U377" s="93"/>
      <c r="V377" s="93"/>
      <c r="W377" s="93"/>
      <c r="X377" s="94"/>
    </row>
    <row r="378" spans="4:24" ht="15.75" customHeight="1">
      <c r="D378" s="102"/>
      <c r="K378" s="84"/>
      <c r="P378" s="93"/>
      <c r="Q378" s="93"/>
      <c r="R378" s="93"/>
      <c r="S378" s="93"/>
      <c r="T378" s="93"/>
      <c r="U378" s="93"/>
      <c r="V378" s="93"/>
      <c r="W378" s="93"/>
      <c r="X378" s="94"/>
    </row>
    <row r="379" spans="4:24" ht="15.75" customHeight="1">
      <c r="D379" s="102"/>
      <c r="K379" s="84"/>
      <c r="P379" s="93"/>
      <c r="Q379" s="93"/>
      <c r="R379" s="93"/>
      <c r="S379" s="93"/>
      <c r="T379" s="93"/>
      <c r="U379" s="93"/>
      <c r="V379" s="93"/>
      <c r="W379" s="93"/>
      <c r="X379" s="94"/>
    </row>
    <row r="380" spans="4:24" ht="15.75" customHeight="1">
      <c r="D380" s="102"/>
      <c r="K380" s="84"/>
      <c r="P380" s="93"/>
      <c r="Q380" s="93"/>
      <c r="R380" s="93"/>
      <c r="S380" s="93"/>
      <c r="T380" s="93"/>
      <c r="U380" s="93"/>
      <c r="V380" s="93"/>
      <c r="W380" s="93"/>
      <c r="X380" s="94"/>
    </row>
    <row r="381" spans="4:24" ht="15.75" customHeight="1">
      <c r="D381" s="102"/>
      <c r="K381" s="84"/>
      <c r="P381" s="93"/>
      <c r="Q381" s="93"/>
      <c r="R381" s="93"/>
      <c r="S381" s="93"/>
      <c r="T381" s="93"/>
      <c r="U381" s="93"/>
      <c r="V381" s="93"/>
      <c r="W381" s="93"/>
      <c r="X381" s="94"/>
    </row>
    <row r="382" spans="4:24" ht="15.75" customHeight="1">
      <c r="D382" s="102"/>
      <c r="K382" s="84"/>
      <c r="P382" s="93"/>
      <c r="Q382" s="93"/>
      <c r="R382" s="93"/>
      <c r="S382" s="93"/>
      <c r="T382" s="93"/>
      <c r="U382" s="93"/>
      <c r="V382" s="93"/>
      <c r="W382" s="93"/>
      <c r="X382" s="94"/>
    </row>
    <row r="383" spans="4:24" ht="15.75" customHeight="1">
      <c r="D383" s="102"/>
      <c r="K383" s="84"/>
      <c r="P383" s="93"/>
      <c r="Q383" s="93"/>
      <c r="R383" s="93"/>
      <c r="S383" s="93"/>
      <c r="T383" s="93"/>
      <c r="U383" s="93"/>
      <c r="V383" s="93"/>
      <c r="W383" s="93"/>
      <c r="X383" s="94"/>
    </row>
    <row r="384" spans="4:24" ht="15.75" customHeight="1">
      <c r="D384" s="102"/>
      <c r="K384" s="84"/>
      <c r="P384" s="93"/>
      <c r="Q384" s="93"/>
      <c r="R384" s="93"/>
      <c r="S384" s="93"/>
      <c r="T384" s="93"/>
      <c r="U384" s="93"/>
      <c r="V384" s="93"/>
      <c r="W384" s="93"/>
      <c r="X384" s="94"/>
    </row>
    <row r="385" spans="4:24" ht="15.75" customHeight="1">
      <c r="D385" s="102"/>
      <c r="K385" s="84"/>
      <c r="P385" s="93"/>
      <c r="Q385" s="93"/>
      <c r="R385" s="93"/>
      <c r="S385" s="93"/>
      <c r="T385" s="93"/>
      <c r="U385" s="93"/>
      <c r="V385" s="93"/>
      <c r="W385" s="93"/>
      <c r="X385" s="94"/>
    </row>
    <row r="386" spans="4:24" ht="15.75" customHeight="1">
      <c r="D386" s="102"/>
      <c r="K386" s="84"/>
      <c r="P386" s="93"/>
      <c r="Q386" s="93"/>
      <c r="R386" s="93"/>
      <c r="S386" s="93"/>
      <c r="T386" s="93"/>
      <c r="U386" s="93"/>
      <c r="V386" s="93"/>
      <c r="W386" s="93"/>
      <c r="X386" s="94"/>
    </row>
    <row r="387" spans="4:24" ht="15.75" customHeight="1">
      <c r="D387" s="102"/>
      <c r="K387" s="84"/>
      <c r="P387" s="93"/>
      <c r="Q387" s="93"/>
      <c r="R387" s="93"/>
      <c r="S387" s="93"/>
      <c r="T387" s="93"/>
      <c r="U387" s="93"/>
      <c r="V387" s="93"/>
      <c r="W387" s="93"/>
      <c r="X387" s="94"/>
    </row>
    <row r="388" spans="4:24" ht="15.75" customHeight="1">
      <c r="D388" s="102"/>
      <c r="K388" s="84"/>
      <c r="P388" s="93"/>
      <c r="Q388" s="93"/>
      <c r="R388" s="93"/>
      <c r="S388" s="93"/>
      <c r="T388" s="93"/>
      <c r="U388" s="93"/>
      <c r="V388" s="93"/>
      <c r="W388" s="93"/>
      <c r="X388" s="94"/>
    </row>
    <row r="389" spans="4:24" ht="15.75" customHeight="1">
      <c r="D389" s="102"/>
      <c r="K389" s="84"/>
      <c r="P389" s="93"/>
      <c r="Q389" s="93"/>
      <c r="R389" s="93"/>
      <c r="S389" s="93"/>
      <c r="T389" s="93"/>
      <c r="U389" s="93"/>
      <c r="V389" s="93"/>
      <c r="W389" s="93"/>
      <c r="X389" s="94"/>
    </row>
    <row r="390" spans="4:24" ht="15.75" customHeight="1">
      <c r="D390" s="102"/>
      <c r="K390" s="84"/>
      <c r="P390" s="93"/>
      <c r="Q390" s="93"/>
      <c r="R390" s="93"/>
      <c r="S390" s="93"/>
      <c r="T390" s="93"/>
      <c r="U390" s="93"/>
      <c r="V390" s="93"/>
      <c r="W390" s="93"/>
      <c r="X390" s="94"/>
    </row>
    <row r="391" spans="4:24" ht="15.75" customHeight="1">
      <c r="D391" s="102"/>
      <c r="K391" s="84"/>
      <c r="P391" s="93"/>
      <c r="Q391" s="93"/>
      <c r="R391" s="93"/>
      <c r="S391" s="93"/>
      <c r="T391" s="93"/>
      <c r="U391" s="93"/>
      <c r="V391" s="93"/>
      <c r="W391" s="93"/>
      <c r="X391" s="94"/>
    </row>
    <row r="392" spans="4:24" ht="15.75" customHeight="1">
      <c r="D392" s="102"/>
      <c r="K392" s="84"/>
      <c r="P392" s="93"/>
      <c r="Q392" s="93"/>
      <c r="R392" s="93"/>
      <c r="S392" s="93"/>
      <c r="T392" s="93"/>
      <c r="U392" s="93"/>
      <c r="V392" s="93"/>
      <c r="W392" s="93"/>
      <c r="X392" s="94"/>
    </row>
    <row r="393" spans="4:24" ht="15.75" customHeight="1">
      <c r="D393" s="102"/>
      <c r="K393" s="84"/>
      <c r="P393" s="93"/>
      <c r="Q393" s="93"/>
      <c r="R393" s="93"/>
      <c r="S393" s="93"/>
      <c r="T393" s="93"/>
      <c r="U393" s="93"/>
      <c r="V393" s="93"/>
      <c r="W393" s="93"/>
      <c r="X393" s="94"/>
    </row>
    <row r="394" spans="4:24" ht="15.75" customHeight="1">
      <c r="D394" s="102"/>
      <c r="K394" s="84"/>
      <c r="P394" s="93"/>
      <c r="Q394" s="93"/>
      <c r="R394" s="93"/>
      <c r="S394" s="93"/>
      <c r="T394" s="93"/>
      <c r="U394" s="93"/>
      <c r="V394" s="93"/>
      <c r="W394" s="93"/>
      <c r="X394" s="94"/>
    </row>
    <row r="395" spans="4:24" ht="15.75" customHeight="1">
      <c r="D395" s="102"/>
      <c r="K395" s="84"/>
      <c r="P395" s="93"/>
      <c r="Q395" s="93"/>
      <c r="R395" s="93"/>
      <c r="S395" s="93"/>
      <c r="T395" s="93"/>
      <c r="U395" s="93"/>
      <c r="V395" s="93"/>
      <c r="W395" s="93"/>
      <c r="X395" s="94"/>
    </row>
    <row r="396" spans="4:24" ht="15.75" customHeight="1">
      <c r="D396" s="102"/>
      <c r="K396" s="84"/>
      <c r="P396" s="93"/>
      <c r="Q396" s="93"/>
      <c r="R396" s="93"/>
      <c r="S396" s="93"/>
      <c r="T396" s="93"/>
      <c r="U396" s="93"/>
      <c r="V396" s="93"/>
      <c r="W396" s="93"/>
      <c r="X396" s="94"/>
    </row>
    <row r="397" spans="4:24" ht="15.75" customHeight="1">
      <c r="D397" s="102"/>
      <c r="K397" s="84"/>
      <c r="P397" s="93"/>
      <c r="Q397" s="93"/>
      <c r="R397" s="93"/>
      <c r="S397" s="93"/>
      <c r="T397" s="93"/>
      <c r="U397" s="93"/>
      <c r="V397" s="93"/>
      <c r="W397" s="93"/>
      <c r="X397" s="94"/>
    </row>
    <row r="398" spans="4:24" ht="15.75" customHeight="1">
      <c r="D398" s="102"/>
      <c r="K398" s="84"/>
      <c r="P398" s="93"/>
      <c r="Q398" s="93"/>
      <c r="R398" s="93"/>
      <c r="S398" s="93"/>
      <c r="T398" s="93"/>
      <c r="U398" s="93"/>
      <c r="V398" s="93"/>
      <c r="W398" s="93"/>
      <c r="X398" s="94"/>
    </row>
    <row r="399" spans="4:24" ht="15.75" customHeight="1">
      <c r="D399" s="102"/>
      <c r="K399" s="84"/>
      <c r="P399" s="93"/>
      <c r="Q399" s="93"/>
      <c r="R399" s="93"/>
      <c r="S399" s="93"/>
      <c r="T399" s="93"/>
      <c r="U399" s="93"/>
      <c r="V399" s="93"/>
      <c r="W399" s="93"/>
      <c r="X399" s="94"/>
    </row>
    <row r="400" spans="4:24" ht="15.75" customHeight="1">
      <c r="D400" s="102"/>
      <c r="K400" s="84"/>
      <c r="P400" s="93"/>
      <c r="Q400" s="93"/>
      <c r="R400" s="93"/>
      <c r="S400" s="93"/>
      <c r="T400" s="93"/>
      <c r="U400" s="93"/>
      <c r="V400" s="93"/>
      <c r="W400" s="93"/>
      <c r="X400" s="94"/>
    </row>
    <row r="401" spans="4:24" ht="15.75" customHeight="1">
      <c r="D401" s="102"/>
      <c r="K401" s="84"/>
      <c r="P401" s="93"/>
      <c r="Q401" s="93"/>
      <c r="R401" s="93"/>
      <c r="S401" s="93"/>
      <c r="T401" s="93"/>
      <c r="U401" s="93"/>
      <c r="V401" s="93"/>
      <c r="W401" s="93"/>
      <c r="X401" s="94"/>
    </row>
    <row r="402" spans="4:24" ht="15.75" customHeight="1">
      <c r="D402" s="102"/>
      <c r="K402" s="84"/>
      <c r="P402" s="93"/>
      <c r="Q402" s="93"/>
      <c r="R402" s="93"/>
      <c r="S402" s="93"/>
      <c r="T402" s="93"/>
      <c r="U402" s="93"/>
      <c r="V402" s="93"/>
      <c r="W402" s="93"/>
      <c r="X402" s="94"/>
    </row>
    <row r="403" spans="4:24" ht="15.75" customHeight="1">
      <c r="D403" s="102"/>
      <c r="K403" s="84"/>
      <c r="P403" s="93"/>
      <c r="Q403" s="93"/>
      <c r="R403" s="93"/>
      <c r="S403" s="93"/>
      <c r="T403" s="93"/>
      <c r="U403" s="93"/>
      <c r="V403" s="93"/>
      <c r="W403" s="93"/>
      <c r="X403" s="94"/>
    </row>
    <row r="404" spans="4:24" ht="15.75" customHeight="1">
      <c r="D404" s="102"/>
      <c r="K404" s="84"/>
      <c r="P404" s="93"/>
      <c r="Q404" s="93"/>
      <c r="R404" s="93"/>
      <c r="S404" s="93"/>
      <c r="T404" s="93"/>
      <c r="U404" s="93"/>
      <c r="V404" s="93"/>
      <c r="W404" s="93"/>
      <c r="X404" s="94"/>
    </row>
    <row r="405" spans="4:24" ht="15.75" customHeight="1">
      <c r="D405" s="102"/>
      <c r="K405" s="84"/>
      <c r="P405" s="93"/>
      <c r="Q405" s="93"/>
      <c r="R405" s="93"/>
      <c r="S405" s="93"/>
      <c r="T405" s="93"/>
      <c r="U405" s="93"/>
      <c r="V405" s="93"/>
      <c r="W405" s="93"/>
      <c r="X405" s="94"/>
    </row>
    <row r="406" spans="4:24" ht="15.75" customHeight="1">
      <c r="D406" s="102"/>
      <c r="K406" s="84"/>
      <c r="P406" s="93"/>
      <c r="Q406" s="93"/>
      <c r="R406" s="93"/>
      <c r="S406" s="93"/>
      <c r="T406" s="93"/>
      <c r="U406" s="93"/>
      <c r="V406" s="93"/>
      <c r="W406" s="93"/>
      <c r="X406" s="94"/>
    </row>
    <row r="407" spans="4:24" ht="15.75" customHeight="1">
      <c r="D407" s="102"/>
      <c r="K407" s="84"/>
      <c r="P407" s="93"/>
      <c r="Q407" s="93"/>
      <c r="R407" s="93"/>
      <c r="S407" s="93"/>
      <c r="T407" s="93"/>
      <c r="U407" s="93"/>
      <c r="V407" s="93"/>
      <c r="W407" s="93"/>
      <c r="X407" s="94"/>
    </row>
    <row r="408" spans="4:24" ht="15.75" customHeight="1">
      <c r="D408" s="102"/>
      <c r="K408" s="84"/>
      <c r="P408" s="93"/>
      <c r="Q408" s="93"/>
      <c r="R408" s="93"/>
      <c r="S408" s="93"/>
      <c r="T408" s="93"/>
      <c r="U408" s="93"/>
      <c r="V408" s="93"/>
      <c r="W408" s="93"/>
      <c r="X408" s="94"/>
    </row>
    <row r="409" spans="4:24" ht="15.75" customHeight="1">
      <c r="D409" s="102"/>
      <c r="K409" s="84"/>
      <c r="P409" s="93"/>
      <c r="Q409" s="93"/>
      <c r="R409" s="93"/>
      <c r="S409" s="93"/>
      <c r="T409" s="93"/>
      <c r="U409" s="93"/>
      <c r="V409" s="93"/>
      <c r="W409" s="93"/>
      <c r="X409" s="94"/>
    </row>
    <row r="410" spans="4:24" ht="15.75" customHeight="1">
      <c r="D410" s="102"/>
      <c r="K410" s="84"/>
      <c r="P410" s="93"/>
      <c r="Q410" s="93"/>
      <c r="R410" s="93"/>
      <c r="S410" s="93"/>
      <c r="T410" s="93"/>
      <c r="U410" s="93"/>
      <c r="V410" s="93"/>
      <c r="W410" s="93"/>
      <c r="X410" s="94"/>
    </row>
    <row r="411" spans="4:24" ht="15.75" customHeight="1">
      <c r="D411" s="102"/>
      <c r="K411" s="84"/>
      <c r="P411" s="93"/>
      <c r="Q411" s="93"/>
      <c r="R411" s="93"/>
      <c r="S411" s="93"/>
      <c r="T411" s="93"/>
      <c r="U411" s="93"/>
      <c r="V411" s="93"/>
      <c r="W411" s="93"/>
      <c r="X411" s="94"/>
    </row>
    <row r="412" spans="4:24" ht="15.75" customHeight="1">
      <c r="D412" s="102"/>
      <c r="K412" s="84"/>
      <c r="P412" s="93"/>
      <c r="Q412" s="93"/>
      <c r="R412" s="93"/>
      <c r="S412" s="93"/>
      <c r="T412" s="93"/>
      <c r="U412" s="93"/>
      <c r="V412" s="93"/>
      <c r="W412" s="93"/>
      <c r="X412" s="94"/>
    </row>
    <row r="413" spans="4:24" ht="15.75" customHeight="1">
      <c r="D413" s="102"/>
      <c r="K413" s="84"/>
      <c r="P413" s="93"/>
      <c r="Q413" s="93"/>
      <c r="R413" s="93"/>
      <c r="S413" s="93"/>
      <c r="T413" s="93"/>
      <c r="U413" s="93"/>
      <c r="V413" s="93"/>
      <c r="W413" s="93"/>
      <c r="X413" s="94"/>
    </row>
    <row r="414" spans="4:24" ht="15.75" customHeight="1">
      <c r="D414" s="102"/>
      <c r="K414" s="84"/>
      <c r="P414" s="93"/>
      <c r="Q414" s="93"/>
      <c r="R414" s="93"/>
      <c r="S414" s="93"/>
      <c r="T414" s="93"/>
      <c r="U414" s="93"/>
      <c r="V414" s="93"/>
      <c r="W414" s="93"/>
      <c r="X414" s="94"/>
    </row>
    <row r="415" spans="4:24" ht="15.75" customHeight="1">
      <c r="D415" s="102"/>
      <c r="K415" s="84"/>
      <c r="P415" s="93"/>
      <c r="Q415" s="93"/>
      <c r="R415" s="93"/>
      <c r="S415" s="93"/>
      <c r="T415" s="93"/>
      <c r="U415" s="93"/>
      <c r="V415" s="93"/>
      <c r="W415" s="93"/>
      <c r="X415" s="94"/>
    </row>
    <row r="416" spans="4:24" ht="15.75" customHeight="1">
      <c r="D416" s="102"/>
      <c r="K416" s="84"/>
      <c r="P416" s="93"/>
      <c r="Q416" s="93"/>
      <c r="R416" s="93"/>
      <c r="S416" s="93"/>
      <c r="T416" s="93"/>
      <c r="U416" s="93"/>
      <c r="V416" s="93"/>
      <c r="W416" s="93"/>
      <c r="X416" s="94"/>
    </row>
    <row r="417" spans="4:24" ht="15.75" customHeight="1">
      <c r="D417" s="102"/>
      <c r="K417" s="84"/>
      <c r="P417" s="93"/>
      <c r="Q417" s="93"/>
      <c r="R417" s="93"/>
      <c r="S417" s="93"/>
      <c r="T417" s="93"/>
      <c r="U417" s="93"/>
      <c r="V417" s="93"/>
      <c r="W417" s="93"/>
      <c r="X417" s="94"/>
    </row>
    <row r="418" spans="4:24" ht="15.75" customHeight="1">
      <c r="D418" s="102"/>
      <c r="K418" s="84"/>
      <c r="P418" s="93"/>
      <c r="Q418" s="93"/>
      <c r="R418" s="93"/>
      <c r="S418" s="93"/>
      <c r="T418" s="93"/>
      <c r="U418" s="93"/>
      <c r="V418" s="93"/>
      <c r="W418" s="93"/>
      <c r="X418" s="94"/>
    </row>
    <row r="419" spans="4:24" ht="15.75" customHeight="1">
      <c r="D419" s="102"/>
      <c r="K419" s="84"/>
      <c r="P419" s="93"/>
      <c r="Q419" s="93"/>
      <c r="R419" s="93"/>
      <c r="S419" s="93"/>
      <c r="T419" s="93"/>
      <c r="U419" s="93"/>
      <c r="V419" s="93"/>
      <c r="W419" s="93"/>
      <c r="X419" s="94"/>
    </row>
    <row r="420" spans="4:24" ht="15.75" customHeight="1">
      <c r="D420" s="102"/>
      <c r="K420" s="84"/>
      <c r="P420" s="93"/>
      <c r="Q420" s="93"/>
      <c r="R420" s="93"/>
      <c r="S420" s="93"/>
      <c r="T420" s="93"/>
      <c r="U420" s="93"/>
      <c r="V420" s="93"/>
      <c r="W420" s="93"/>
      <c r="X420" s="94"/>
    </row>
    <row r="421" spans="4:24" ht="15.75" customHeight="1">
      <c r="D421" s="102"/>
      <c r="K421" s="84"/>
      <c r="P421" s="93"/>
      <c r="Q421" s="93"/>
      <c r="R421" s="93"/>
      <c r="S421" s="93"/>
      <c r="T421" s="93"/>
      <c r="U421" s="93"/>
      <c r="V421" s="93"/>
      <c r="W421" s="93"/>
      <c r="X421" s="94"/>
    </row>
    <row r="422" spans="4:24" ht="15.75" customHeight="1">
      <c r="D422" s="102"/>
      <c r="K422" s="84"/>
      <c r="P422" s="93"/>
      <c r="Q422" s="93"/>
      <c r="R422" s="93"/>
      <c r="S422" s="93"/>
      <c r="T422" s="93"/>
      <c r="U422" s="93"/>
      <c r="V422" s="93"/>
      <c r="W422" s="93"/>
      <c r="X422" s="94"/>
    </row>
    <row r="423" spans="4:24" ht="15.75" customHeight="1">
      <c r="D423" s="102"/>
      <c r="K423" s="84"/>
      <c r="P423" s="93"/>
      <c r="Q423" s="93"/>
      <c r="R423" s="93"/>
      <c r="S423" s="93"/>
      <c r="T423" s="93"/>
      <c r="U423" s="93"/>
      <c r="V423" s="93"/>
      <c r="W423" s="93"/>
      <c r="X423" s="94"/>
    </row>
    <row r="424" spans="4:24" ht="15.75" customHeight="1">
      <c r="D424" s="102"/>
      <c r="K424" s="84"/>
      <c r="P424" s="93"/>
      <c r="Q424" s="93"/>
      <c r="R424" s="93"/>
      <c r="S424" s="93"/>
      <c r="T424" s="93"/>
      <c r="U424" s="93"/>
      <c r="V424" s="93"/>
      <c r="W424" s="93"/>
      <c r="X424" s="94"/>
    </row>
    <row r="425" spans="4:24" ht="15.75" customHeight="1">
      <c r="D425" s="102"/>
      <c r="K425" s="84"/>
      <c r="P425" s="93"/>
      <c r="Q425" s="93"/>
      <c r="R425" s="93"/>
      <c r="S425" s="93"/>
      <c r="T425" s="93"/>
      <c r="U425" s="93"/>
      <c r="V425" s="93"/>
      <c r="W425" s="93"/>
      <c r="X425" s="94"/>
    </row>
    <row r="426" spans="4:24" ht="15.75" customHeight="1">
      <c r="D426" s="102"/>
      <c r="K426" s="84"/>
      <c r="P426" s="93"/>
      <c r="Q426" s="93"/>
      <c r="R426" s="93"/>
      <c r="S426" s="93"/>
      <c r="T426" s="93"/>
      <c r="U426" s="93"/>
      <c r="V426" s="93"/>
      <c r="W426" s="93"/>
      <c r="X426" s="94"/>
    </row>
    <row r="427" spans="4:24" ht="15.75" customHeight="1">
      <c r="D427" s="102"/>
      <c r="K427" s="84"/>
      <c r="P427" s="93"/>
      <c r="Q427" s="93"/>
      <c r="R427" s="93"/>
      <c r="S427" s="93"/>
      <c r="T427" s="93"/>
      <c r="U427" s="93"/>
      <c r="V427" s="93"/>
      <c r="W427" s="93"/>
      <c r="X427" s="94"/>
    </row>
    <row r="428" spans="4:24" ht="15.75" customHeight="1">
      <c r="D428" s="102"/>
      <c r="K428" s="84"/>
      <c r="P428" s="93"/>
      <c r="Q428" s="93"/>
      <c r="R428" s="93"/>
      <c r="S428" s="93"/>
      <c r="T428" s="93"/>
      <c r="U428" s="93"/>
      <c r="V428" s="93"/>
      <c r="W428" s="93"/>
      <c r="X428" s="94"/>
    </row>
    <row r="429" spans="4:24" ht="15.75" customHeight="1">
      <c r="D429" s="102"/>
      <c r="K429" s="84"/>
      <c r="P429" s="93"/>
      <c r="Q429" s="93"/>
      <c r="R429" s="93"/>
      <c r="S429" s="93"/>
      <c r="T429" s="93"/>
      <c r="U429" s="93"/>
      <c r="V429" s="93"/>
      <c r="W429" s="93"/>
      <c r="X429" s="94"/>
    </row>
    <row r="430" spans="4:24" ht="15.75" customHeight="1">
      <c r="D430" s="102"/>
      <c r="K430" s="84"/>
      <c r="P430" s="93"/>
      <c r="Q430" s="93"/>
      <c r="R430" s="93"/>
      <c r="S430" s="93"/>
      <c r="T430" s="93"/>
      <c r="U430" s="93"/>
      <c r="V430" s="93"/>
      <c r="W430" s="93"/>
      <c r="X430" s="94"/>
    </row>
    <row r="431" spans="4:24" ht="15.75" customHeight="1">
      <c r="D431" s="102"/>
      <c r="K431" s="84"/>
      <c r="P431" s="93"/>
      <c r="Q431" s="93"/>
      <c r="R431" s="93"/>
      <c r="S431" s="93"/>
      <c r="T431" s="93"/>
      <c r="U431" s="93"/>
      <c r="V431" s="93"/>
      <c r="W431" s="93"/>
      <c r="X431" s="94"/>
    </row>
    <row r="432" spans="4:24" ht="15.75" customHeight="1">
      <c r="D432" s="102"/>
      <c r="K432" s="84"/>
      <c r="P432" s="93"/>
      <c r="Q432" s="93"/>
      <c r="R432" s="93"/>
      <c r="S432" s="93"/>
      <c r="T432" s="93"/>
      <c r="U432" s="93"/>
      <c r="V432" s="93"/>
      <c r="W432" s="93"/>
      <c r="X432" s="94"/>
    </row>
    <row r="433" spans="4:24" ht="15.75" customHeight="1">
      <c r="D433" s="102"/>
      <c r="K433" s="84"/>
      <c r="P433" s="93"/>
      <c r="Q433" s="93"/>
      <c r="R433" s="93"/>
      <c r="S433" s="93"/>
      <c r="T433" s="93"/>
      <c r="U433" s="93"/>
      <c r="V433" s="93"/>
      <c r="W433" s="93"/>
      <c r="X433" s="94"/>
    </row>
    <row r="434" spans="4:24" ht="15.75" customHeight="1">
      <c r="D434" s="102"/>
      <c r="K434" s="84"/>
      <c r="P434" s="93"/>
      <c r="Q434" s="93"/>
      <c r="R434" s="93"/>
      <c r="S434" s="93"/>
      <c r="T434" s="93"/>
      <c r="U434" s="93"/>
      <c r="V434" s="93"/>
      <c r="W434" s="93"/>
      <c r="X434" s="94"/>
    </row>
    <row r="435" spans="4:24" ht="15.75" customHeight="1">
      <c r="D435" s="102"/>
      <c r="K435" s="84"/>
      <c r="P435" s="93"/>
      <c r="Q435" s="93"/>
      <c r="R435" s="93"/>
      <c r="S435" s="93"/>
      <c r="T435" s="93"/>
      <c r="U435" s="93"/>
      <c r="V435" s="93"/>
      <c r="W435" s="93"/>
      <c r="X435" s="94"/>
    </row>
    <row r="436" spans="4:24" ht="15.75" customHeight="1">
      <c r="D436" s="102"/>
      <c r="K436" s="84"/>
      <c r="P436" s="93"/>
      <c r="Q436" s="93"/>
      <c r="R436" s="93"/>
      <c r="S436" s="93"/>
      <c r="T436" s="93"/>
      <c r="U436" s="93"/>
      <c r="V436" s="93"/>
      <c r="W436" s="93"/>
      <c r="X436" s="94"/>
    </row>
    <row r="437" spans="4:24" ht="15.75" customHeight="1">
      <c r="D437" s="102"/>
      <c r="K437" s="84"/>
      <c r="P437" s="93"/>
      <c r="Q437" s="93"/>
      <c r="R437" s="93"/>
      <c r="S437" s="93"/>
      <c r="T437" s="93"/>
      <c r="U437" s="93"/>
      <c r="V437" s="93"/>
      <c r="W437" s="93"/>
      <c r="X437" s="94"/>
    </row>
    <row r="438" spans="4:24" ht="15.75" customHeight="1">
      <c r="D438" s="102"/>
      <c r="K438" s="84"/>
      <c r="P438" s="93"/>
      <c r="Q438" s="93"/>
      <c r="R438" s="93"/>
      <c r="S438" s="93"/>
      <c r="T438" s="93"/>
      <c r="U438" s="93"/>
      <c r="V438" s="93"/>
      <c r="W438" s="93"/>
      <c r="X438" s="94"/>
    </row>
    <row r="439" spans="4:24" ht="15.75" customHeight="1">
      <c r="D439" s="102"/>
      <c r="K439" s="84"/>
      <c r="P439" s="93"/>
      <c r="Q439" s="93"/>
      <c r="R439" s="93"/>
      <c r="S439" s="93"/>
      <c r="T439" s="93"/>
      <c r="U439" s="93"/>
      <c r="V439" s="93"/>
      <c r="W439" s="93"/>
      <c r="X439" s="94"/>
    </row>
    <row r="440" spans="4:24" ht="15.75" customHeight="1">
      <c r="D440" s="102"/>
      <c r="K440" s="84"/>
      <c r="P440" s="93"/>
      <c r="Q440" s="93"/>
      <c r="R440" s="93"/>
      <c r="S440" s="93"/>
      <c r="T440" s="93"/>
      <c r="U440" s="93"/>
      <c r="V440" s="93"/>
      <c r="W440" s="93"/>
      <c r="X440" s="94"/>
    </row>
    <row r="441" spans="4:24" ht="15.75" customHeight="1">
      <c r="D441" s="102"/>
      <c r="K441" s="84"/>
      <c r="P441" s="93"/>
      <c r="Q441" s="93"/>
      <c r="R441" s="93"/>
      <c r="S441" s="93"/>
      <c r="T441" s="93"/>
      <c r="U441" s="93"/>
      <c r="V441" s="93"/>
      <c r="W441" s="93"/>
      <c r="X441" s="94"/>
    </row>
    <row r="442" spans="4:24" ht="15.75" customHeight="1">
      <c r="D442" s="102"/>
      <c r="K442" s="84"/>
      <c r="P442" s="93"/>
      <c r="Q442" s="93"/>
      <c r="R442" s="93"/>
      <c r="S442" s="93"/>
      <c r="T442" s="93"/>
      <c r="U442" s="93"/>
      <c r="V442" s="93"/>
      <c r="W442" s="93"/>
      <c r="X442" s="94"/>
    </row>
    <row r="443" spans="4:24" ht="15.75" customHeight="1">
      <c r="D443" s="102"/>
      <c r="K443" s="84"/>
      <c r="P443" s="93"/>
      <c r="Q443" s="93"/>
      <c r="R443" s="93"/>
      <c r="S443" s="93"/>
      <c r="T443" s="93"/>
      <c r="U443" s="93"/>
      <c r="V443" s="93"/>
      <c r="W443" s="93"/>
      <c r="X443" s="94"/>
    </row>
    <row r="444" spans="4:24" ht="15.75" customHeight="1">
      <c r="D444" s="102"/>
      <c r="K444" s="84"/>
      <c r="P444" s="93"/>
      <c r="Q444" s="93"/>
      <c r="R444" s="93"/>
      <c r="S444" s="93"/>
      <c r="T444" s="93"/>
      <c r="U444" s="93"/>
      <c r="V444" s="93"/>
      <c r="W444" s="93"/>
      <c r="X444" s="94"/>
    </row>
    <row r="445" spans="4:24" ht="15.75" customHeight="1">
      <c r="D445" s="102"/>
      <c r="K445" s="84"/>
      <c r="P445" s="93"/>
      <c r="Q445" s="93"/>
      <c r="R445" s="93"/>
      <c r="S445" s="93"/>
      <c r="T445" s="93"/>
      <c r="U445" s="93"/>
      <c r="V445" s="93"/>
      <c r="W445" s="93"/>
      <c r="X445" s="94"/>
    </row>
    <row r="446" spans="4:24" ht="15.75" customHeight="1">
      <c r="D446" s="102"/>
      <c r="K446" s="84"/>
      <c r="P446" s="93"/>
      <c r="Q446" s="93"/>
      <c r="R446" s="93"/>
      <c r="S446" s="93"/>
      <c r="T446" s="93"/>
      <c r="U446" s="93"/>
      <c r="V446" s="93"/>
      <c r="W446" s="93"/>
      <c r="X446" s="94"/>
    </row>
    <row r="447" spans="4:24" ht="15.75" customHeight="1">
      <c r="D447" s="102"/>
      <c r="K447" s="84"/>
      <c r="P447" s="93"/>
      <c r="Q447" s="93"/>
      <c r="R447" s="93"/>
      <c r="S447" s="93"/>
      <c r="T447" s="93"/>
      <c r="U447" s="93"/>
      <c r="V447" s="93"/>
      <c r="W447" s="93"/>
      <c r="X447" s="94"/>
    </row>
    <row r="448" spans="4:24" ht="15.75" customHeight="1">
      <c r="D448" s="102"/>
      <c r="K448" s="84"/>
      <c r="P448" s="93"/>
      <c r="Q448" s="93"/>
      <c r="R448" s="93"/>
      <c r="S448" s="93"/>
      <c r="T448" s="93"/>
      <c r="U448" s="93"/>
      <c r="V448" s="93"/>
      <c r="W448" s="93"/>
      <c r="X448" s="94"/>
    </row>
    <row r="449" spans="4:24" ht="15.75" customHeight="1">
      <c r="D449" s="102"/>
      <c r="K449" s="84"/>
      <c r="P449" s="93"/>
      <c r="Q449" s="93"/>
      <c r="R449" s="93"/>
      <c r="S449" s="93"/>
      <c r="T449" s="93"/>
      <c r="U449" s="93"/>
      <c r="V449" s="93"/>
      <c r="W449" s="93"/>
      <c r="X449" s="94"/>
    </row>
    <row r="450" spans="4:24" ht="15.75" customHeight="1">
      <c r="D450" s="102"/>
      <c r="K450" s="84"/>
      <c r="P450" s="93"/>
      <c r="Q450" s="93"/>
      <c r="R450" s="93"/>
      <c r="S450" s="93"/>
      <c r="T450" s="93"/>
      <c r="U450" s="93"/>
      <c r="V450" s="93"/>
      <c r="W450" s="93"/>
      <c r="X450" s="94"/>
    </row>
    <row r="451" spans="4:24" ht="15.75" customHeight="1">
      <c r="D451" s="102"/>
      <c r="K451" s="84"/>
      <c r="P451" s="93"/>
      <c r="Q451" s="93"/>
      <c r="R451" s="93"/>
      <c r="S451" s="93"/>
      <c r="T451" s="93"/>
      <c r="U451" s="93"/>
      <c r="V451" s="93"/>
      <c r="W451" s="93"/>
      <c r="X451" s="94"/>
    </row>
    <row r="452" spans="4:24" ht="15.75" customHeight="1">
      <c r="D452" s="102"/>
      <c r="K452" s="84"/>
      <c r="P452" s="93"/>
      <c r="Q452" s="93"/>
      <c r="R452" s="93"/>
      <c r="S452" s="93"/>
      <c r="T452" s="93"/>
      <c r="U452" s="93"/>
      <c r="V452" s="93"/>
      <c r="W452" s="93"/>
      <c r="X452" s="94"/>
    </row>
    <row r="453" spans="4:24" ht="15.75" customHeight="1">
      <c r="D453" s="102"/>
      <c r="K453" s="84"/>
      <c r="P453" s="93"/>
      <c r="Q453" s="93"/>
      <c r="R453" s="93"/>
      <c r="S453" s="93"/>
      <c r="T453" s="93"/>
      <c r="U453" s="93"/>
      <c r="V453" s="93"/>
      <c r="W453" s="93"/>
      <c r="X453" s="94"/>
    </row>
    <row r="454" spans="4:24" ht="15.75" customHeight="1">
      <c r="D454" s="102"/>
      <c r="K454" s="84"/>
      <c r="P454" s="93"/>
      <c r="Q454" s="93"/>
      <c r="R454" s="93"/>
      <c r="S454" s="93"/>
      <c r="T454" s="93"/>
      <c r="U454" s="93"/>
      <c r="V454" s="93"/>
      <c r="W454" s="93"/>
      <c r="X454" s="94"/>
    </row>
    <row r="455" spans="4:24" ht="15.75" customHeight="1">
      <c r="D455" s="102"/>
      <c r="K455" s="84"/>
      <c r="P455" s="93"/>
      <c r="Q455" s="93"/>
      <c r="R455" s="93"/>
      <c r="S455" s="93"/>
      <c r="T455" s="93"/>
      <c r="U455" s="93"/>
      <c r="V455" s="93"/>
      <c r="W455" s="93"/>
      <c r="X455" s="94"/>
    </row>
    <row r="456" spans="4:24" ht="15.75" customHeight="1">
      <c r="D456" s="102"/>
      <c r="K456" s="84"/>
      <c r="P456" s="93"/>
      <c r="Q456" s="93"/>
      <c r="R456" s="93"/>
      <c r="S456" s="93"/>
      <c r="T456" s="93"/>
      <c r="U456" s="93"/>
      <c r="V456" s="93"/>
      <c r="W456" s="93"/>
      <c r="X456" s="94"/>
    </row>
    <row r="457" spans="4:24" ht="15.75" customHeight="1">
      <c r="D457" s="102"/>
      <c r="K457" s="84"/>
      <c r="P457" s="93"/>
      <c r="Q457" s="93"/>
      <c r="R457" s="93"/>
      <c r="S457" s="93"/>
      <c r="T457" s="93"/>
      <c r="U457" s="93"/>
      <c r="V457" s="93"/>
      <c r="W457" s="93"/>
      <c r="X457" s="94"/>
    </row>
    <row r="458" spans="4:24" ht="15.75" customHeight="1">
      <c r="D458" s="102"/>
      <c r="K458" s="84"/>
      <c r="P458" s="93"/>
      <c r="Q458" s="93"/>
      <c r="R458" s="93"/>
      <c r="S458" s="93"/>
      <c r="T458" s="93"/>
      <c r="U458" s="93"/>
      <c r="V458" s="93"/>
      <c r="W458" s="93"/>
      <c r="X458" s="94"/>
    </row>
    <row r="459" spans="4:24" ht="15.75" customHeight="1">
      <c r="D459" s="102"/>
      <c r="K459" s="84"/>
      <c r="P459" s="93"/>
      <c r="Q459" s="93"/>
      <c r="R459" s="93"/>
      <c r="S459" s="93"/>
      <c r="T459" s="93"/>
      <c r="U459" s="93"/>
      <c r="V459" s="93"/>
      <c r="W459" s="93"/>
      <c r="X459" s="94"/>
    </row>
    <row r="460" spans="4:24" ht="15.75" customHeight="1">
      <c r="D460" s="102"/>
      <c r="K460" s="84"/>
      <c r="P460" s="93"/>
      <c r="Q460" s="93"/>
      <c r="R460" s="93"/>
      <c r="S460" s="93"/>
      <c r="T460" s="93"/>
      <c r="U460" s="93"/>
      <c r="V460" s="93"/>
      <c r="W460" s="93"/>
      <c r="X460" s="94"/>
    </row>
    <row r="461" spans="4:24" ht="15.75" customHeight="1">
      <c r="D461" s="102"/>
      <c r="K461" s="84"/>
      <c r="P461" s="93"/>
      <c r="Q461" s="93"/>
      <c r="R461" s="93"/>
      <c r="S461" s="93"/>
      <c r="T461" s="93"/>
      <c r="U461" s="93"/>
      <c r="V461" s="93"/>
      <c r="W461" s="93"/>
      <c r="X461" s="94"/>
    </row>
    <row r="462" spans="4:24" ht="15.75" customHeight="1">
      <c r="D462" s="102"/>
      <c r="K462" s="84"/>
      <c r="P462" s="93"/>
      <c r="Q462" s="93"/>
      <c r="R462" s="93"/>
      <c r="S462" s="93"/>
      <c r="T462" s="93"/>
      <c r="U462" s="93"/>
      <c r="V462" s="93"/>
      <c r="W462" s="93"/>
      <c r="X462" s="94"/>
    </row>
    <row r="463" spans="4:24" ht="15.75" customHeight="1">
      <c r="D463" s="102"/>
      <c r="K463" s="84"/>
      <c r="P463" s="93"/>
      <c r="Q463" s="93"/>
      <c r="R463" s="93"/>
      <c r="S463" s="93"/>
      <c r="T463" s="93"/>
      <c r="U463" s="93"/>
      <c r="V463" s="93"/>
      <c r="W463" s="93"/>
      <c r="X463" s="94"/>
    </row>
    <row r="464" spans="4:24" ht="15.75" customHeight="1">
      <c r="D464" s="102"/>
      <c r="K464" s="84"/>
      <c r="P464" s="93"/>
      <c r="Q464" s="93"/>
      <c r="R464" s="93"/>
      <c r="S464" s="93"/>
      <c r="T464" s="93"/>
      <c r="U464" s="93"/>
      <c r="V464" s="93"/>
      <c r="W464" s="93"/>
      <c r="X464" s="94"/>
    </row>
    <row r="465" spans="4:24" ht="15.75" customHeight="1">
      <c r="D465" s="102"/>
      <c r="K465" s="84"/>
      <c r="P465" s="93"/>
      <c r="Q465" s="93"/>
      <c r="R465" s="93"/>
      <c r="S465" s="93"/>
      <c r="T465" s="93"/>
      <c r="U465" s="93"/>
      <c r="V465" s="93"/>
      <c r="W465" s="93"/>
      <c r="X465" s="94"/>
    </row>
    <row r="466" spans="4:24" ht="15.75" customHeight="1">
      <c r="D466" s="102"/>
      <c r="K466" s="84"/>
      <c r="P466" s="93"/>
      <c r="Q466" s="93"/>
      <c r="R466" s="93"/>
      <c r="S466" s="93"/>
      <c r="T466" s="93"/>
      <c r="U466" s="93"/>
      <c r="V466" s="93"/>
      <c r="W466" s="93"/>
      <c r="X466" s="94"/>
    </row>
    <row r="467" spans="4:24" ht="15.75" customHeight="1">
      <c r="D467" s="102"/>
      <c r="K467" s="84"/>
      <c r="P467" s="93"/>
      <c r="Q467" s="93"/>
      <c r="R467" s="93"/>
      <c r="S467" s="93"/>
      <c r="T467" s="93"/>
      <c r="U467" s="93"/>
      <c r="V467" s="93"/>
      <c r="W467" s="93"/>
      <c r="X467" s="94"/>
    </row>
    <row r="468" spans="4:24" ht="15.75" customHeight="1">
      <c r="D468" s="102"/>
      <c r="K468" s="84"/>
      <c r="P468" s="93"/>
      <c r="Q468" s="93"/>
      <c r="R468" s="93"/>
      <c r="S468" s="93"/>
      <c r="T468" s="93"/>
      <c r="U468" s="93"/>
      <c r="V468" s="93"/>
      <c r="W468" s="93"/>
      <c r="X468" s="94"/>
    </row>
    <row r="469" spans="4:24" ht="15.75" customHeight="1">
      <c r="D469" s="102"/>
      <c r="K469" s="84"/>
      <c r="P469" s="93"/>
      <c r="Q469" s="93"/>
      <c r="R469" s="93"/>
      <c r="S469" s="93"/>
      <c r="T469" s="93"/>
      <c r="U469" s="93"/>
      <c r="V469" s="93"/>
      <c r="W469" s="93"/>
      <c r="X469" s="94"/>
    </row>
    <row r="470" spans="4:24" ht="15.75" customHeight="1">
      <c r="D470" s="102"/>
      <c r="K470" s="84"/>
      <c r="P470" s="93"/>
      <c r="Q470" s="93"/>
      <c r="R470" s="93"/>
      <c r="S470" s="93"/>
      <c r="T470" s="93"/>
      <c r="U470" s="93"/>
      <c r="V470" s="93"/>
      <c r="W470" s="93"/>
      <c r="X470" s="94"/>
    </row>
    <row r="471" spans="4:24" ht="15.75" customHeight="1">
      <c r="D471" s="102"/>
      <c r="K471" s="84"/>
      <c r="P471" s="93"/>
      <c r="Q471" s="93"/>
      <c r="R471" s="93"/>
      <c r="S471" s="93"/>
      <c r="T471" s="93"/>
      <c r="U471" s="93"/>
      <c r="V471" s="93"/>
      <c r="W471" s="93"/>
      <c r="X471" s="94"/>
    </row>
    <row r="472" spans="4:24" ht="15.75" customHeight="1">
      <c r="D472" s="102"/>
      <c r="K472" s="84"/>
      <c r="P472" s="93"/>
      <c r="Q472" s="93"/>
      <c r="R472" s="93"/>
      <c r="S472" s="93"/>
      <c r="T472" s="93"/>
      <c r="U472" s="93"/>
      <c r="V472" s="93"/>
      <c r="W472" s="93"/>
      <c r="X472" s="94"/>
    </row>
    <row r="473" spans="4:24" ht="15.75" customHeight="1">
      <c r="D473" s="102"/>
      <c r="K473" s="84"/>
      <c r="P473" s="93"/>
      <c r="Q473" s="93"/>
      <c r="R473" s="93"/>
      <c r="S473" s="93"/>
      <c r="T473" s="93"/>
      <c r="U473" s="93"/>
      <c r="V473" s="93"/>
      <c r="W473" s="93"/>
      <c r="X473" s="94"/>
    </row>
    <row r="474" spans="4:24" ht="15.75" customHeight="1">
      <c r="D474" s="102"/>
      <c r="K474" s="84"/>
      <c r="P474" s="93"/>
      <c r="Q474" s="93"/>
      <c r="R474" s="93"/>
      <c r="S474" s="93"/>
      <c r="T474" s="93"/>
      <c r="U474" s="93"/>
      <c r="V474" s="93"/>
      <c r="W474" s="93"/>
      <c r="X474" s="94"/>
    </row>
    <row r="475" spans="4:24" ht="15.75" customHeight="1">
      <c r="D475" s="102"/>
      <c r="K475" s="84"/>
      <c r="P475" s="93"/>
      <c r="Q475" s="93"/>
      <c r="R475" s="93"/>
      <c r="S475" s="93"/>
      <c r="T475" s="93"/>
      <c r="U475" s="93"/>
      <c r="V475" s="93"/>
      <c r="W475" s="93"/>
      <c r="X475" s="94"/>
    </row>
    <row r="476" spans="4:24" ht="15.75" customHeight="1">
      <c r="D476" s="102"/>
      <c r="K476" s="84"/>
      <c r="P476" s="93"/>
      <c r="Q476" s="93"/>
      <c r="R476" s="93"/>
      <c r="S476" s="93"/>
      <c r="T476" s="93"/>
      <c r="U476" s="93"/>
      <c r="V476" s="93"/>
      <c r="W476" s="93"/>
      <c r="X476" s="94"/>
    </row>
    <row r="477" spans="4:24" ht="15.75" customHeight="1">
      <c r="D477" s="102"/>
      <c r="K477" s="84"/>
      <c r="P477" s="93"/>
      <c r="Q477" s="93"/>
      <c r="R477" s="93"/>
      <c r="S477" s="93"/>
      <c r="T477" s="93"/>
      <c r="U477" s="93"/>
      <c r="V477" s="93"/>
      <c r="W477" s="93"/>
      <c r="X477" s="94"/>
    </row>
    <row r="478" spans="4:24" ht="15.75" customHeight="1">
      <c r="D478" s="102"/>
      <c r="K478" s="84"/>
      <c r="P478" s="93"/>
      <c r="Q478" s="93"/>
      <c r="R478" s="93"/>
      <c r="S478" s="93"/>
      <c r="T478" s="93"/>
      <c r="U478" s="93"/>
      <c r="V478" s="93"/>
      <c r="W478" s="93"/>
      <c r="X478" s="94"/>
    </row>
    <row r="479" spans="4:24" ht="15.75" customHeight="1">
      <c r="D479" s="102"/>
      <c r="K479" s="84"/>
      <c r="P479" s="93"/>
      <c r="Q479" s="93"/>
      <c r="R479" s="93"/>
      <c r="S479" s="93"/>
      <c r="T479" s="93"/>
      <c r="U479" s="93"/>
      <c r="V479" s="93"/>
      <c r="W479" s="93"/>
      <c r="X479" s="94"/>
    </row>
    <row r="480" spans="4:24" ht="15.75" customHeight="1">
      <c r="D480" s="102"/>
      <c r="K480" s="84"/>
      <c r="P480" s="93"/>
      <c r="Q480" s="93"/>
      <c r="R480" s="93"/>
      <c r="S480" s="93"/>
      <c r="T480" s="93"/>
      <c r="U480" s="93"/>
      <c r="V480" s="93"/>
      <c r="W480" s="93"/>
      <c r="X480" s="94"/>
    </row>
    <row r="481" spans="4:24" ht="15.75" customHeight="1">
      <c r="D481" s="102"/>
      <c r="K481" s="84"/>
      <c r="P481" s="93"/>
      <c r="Q481" s="93"/>
      <c r="R481" s="93"/>
      <c r="S481" s="93"/>
      <c r="T481" s="93"/>
      <c r="U481" s="93"/>
      <c r="V481" s="93"/>
      <c r="W481" s="93"/>
      <c r="X481" s="94"/>
    </row>
    <row r="482" spans="4:24" ht="15.75" customHeight="1">
      <c r="D482" s="102"/>
      <c r="K482" s="84"/>
      <c r="P482" s="93"/>
      <c r="Q482" s="93"/>
      <c r="R482" s="93"/>
      <c r="S482" s="93"/>
      <c r="T482" s="93"/>
      <c r="U482" s="93"/>
      <c r="V482" s="93"/>
      <c r="W482" s="93"/>
      <c r="X482" s="94"/>
    </row>
    <row r="483" spans="4:24" ht="15.75" customHeight="1">
      <c r="D483" s="102"/>
      <c r="K483" s="84"/>
      <c r="P483" s="93"/>
      <c r="Q483" s="93"/>
      <c r="R483" s="93"/>
      <c r="S483" s="93"/>
      <c r="T483" s="93"/>
      <c r="U483" s="93"/>
      <c r="V483" s="93"/>
      <c r="W483" s="93"/>
      <c r="X483" s="94"/>
    </row>
    <row r="484" spans="4:24" ht="15.75" customHeight="1">
      <c r="D484" s="102"/>
      <c r="K484" s="84"/>
      <c r="P484" s="93"/>
      <c r="Q484" s="93"/>
      <c r="R484" s="93"/>
      <c r="S484" s="93"/>
      <c r="T484" s="93"/>
      <c r="U484" s="93"/>
      <c r="V484" s="93"/>
      <c r="W484" s="93"/>
      <c r="X484" s="94"/>
    </row>
    <row r="485" spans="4:24" ht="15.75" customHeight="1">
      <c r="D485" s="102"/>
      <c r="K485" s="84"/>
      <c r="P485" s="93"/>
      <c r="Q485" s="93"/>
      <c r="R485" s="93"/>
      <c r="S485" s="93"/>
      <c r="T485" s="93"/>
      <c r="U485" s="93"/>
      <c r="V485" s="93"/>
      <c r="W485" s="93"/>
      <c r="X485" s="94"/>
    </row>
    <row r="486" spans="4:24" ht="15.75" customHeight="1">
      <c r="D486" s="102"/>
      <c r="K486" s="84"/>
      <c r="P486" s="93"/>
      <c r="Q486" s="93"/>
      <c r="R486" s="93"/>
      <c r="S486" s="93"/>
      <c r="T486" s="93"/>
      <c r="U486" s="93"/>
      <c r="V486" s="93"/>
      <c r="W486" s="93"/>
      <c r="X486" s="94"/>
    </row>
    <row r="487" spans="4:24" ht="15.75" customHeight="1">
      <c r="D487" s="102"/>
      <c r="K487" s="84"/>
      <c r="P487" s="93"/>
      <c r="Q487" s="93"/>
      <c r="R487" s="93"/>
      <c r="S487" s="93"/>
      <c r="T487" s="93"/>
      <c r="U487" s="93"/>
      <c r="V487" s="93"/>
      <c r="W487" s="93"/>
      <c r="X487" s="94"/>
    </row>
    <row r="488" spans="4:24" ht="15.75" customHeight="1">
      <c r="D488" s="102"/>
      <c r="K488" s="84"/>
      <c r="P488" s="93"/>
      <c r="Q488" s="93"/>
      <c r="R488" s="93"/>
      <c r="S488" s="93"/>
      <c r="T488" s="93"/>
      <c r="U488" s="93"/>
      <c r="V488" s="93"/>
      <c r="W488" s="93"/>
      <c r="X488" s="94"/>
    </row>
    <row r="489" spans="4:24" ht="15.75" customHeight="1">
      <c r="D489" s="102"/>
      <c r="K489" s="84"/>
      <c r="P489" s="93"/>
      <c r="Q489" s="93"/>
      <c r="R489" s="93"/>
      <c r="S489" s="93"/>
      <c r="T489" s="93"/>
      <c r="U489" s="93"/>
      <c r="V489" s="93"/>
      <c r="W489" s="93"/>
      <c r="X489" s="94"/>
    </row>
    <row r="490" spans="4:24" ht="15.75" customHeight="1">
      <c r="D490" s="102"/>
      <c r="K490" s="84"/>
      <c r="P490" s="93"/>
      <c r="Q490" s="93"/>
      <c r="R490" s="93"/>
      <c r="S490" s="93"/>
      <c r="T490" s="93"/>
      <c r="U490" s="93"/>
      <c r="V490" s="93"/>
      <c r="W490" s="93"/>
      <c r="X490" s="94"/>
    </row>
    <row r="491" spans="4:24" ht="15.75" customHeight="1">
      <c r="D491" s="102"/>
      <c r="K491" s="84"/>
      <c r="P491" s="93"/>
      <c r="Q491" s="93"/>
      <c r="R491" s="93"/>
      <c r="S491" s="93"/>
      <c r="T491" s="93"/>
      <c r="U491" s="93"/>
      <c r="V491" s="93"/>
      <c r="W491" s="93"/>
      <c r="X491" s="94"/>
    </row>
    <row r="492" spans="4:24" ht="15.75" customHeight="1">
      <c r="D492" s="102"/>
      <c r="K492" s="84"/>
      <c r="P492" s="93"/>
      <c r="Q492" s="93"/>
      <c r="R492" s="93"/>
      <c r="S492" s="93"/>
      <c r="T492" s="93"/>
      <c r="U492" s="93"/>
      <c r="V492" s="93"/>
      <c r="W492" s="93"/>
      <c r="X492" s="94"/>
    </row>
    <row r="493" spans="4:24" ht="15.75" customHeight="1">
      <c r="D493" s="102"/>
      <c r="K493" s="84"/>
      <c r="P493" s="93"/>
      <c r="Q493" s="93"/>
      <c r="R493" s="93"/>
      <c r="S493" s="93"/>
      <c r="T493" s="93"/>
      <c r="U493" s="93"/>
      <c r="V493" s="93"/>
      <c r="W493" s="93"/>
      <c r="X493" s="94"/>
    </row>
    <row r="494" spans="4:24" ht="15.75" customHeight="1">
      <c r="D494" s="102"/>
      <c r="K494" s="84"/>
      <c r="P494" s="93"/>
      <c r="Q494" s="93"/>
      <c r="R494" s="93"/>
      <c r="S494" s="93"/>
      <c r="T494" s="93"/>
      <c r="U494" s="93"/>
      <c r="V494" s="93"/>
      <c r="W494" s="93"/>
      <c r="X494" s="94"/>
    </row>
    <row r="495" spans="4:24" ht="15.75" customHeight="1">
      <c r="D495" s="102"/>
      <c r="K495" s="84"/>
      <c r="P495" s="93"/>
      <c r="Q495" s="93"/>
      <c r="R495" s="93"/>
      <c r="S495" s="93"/>
      <c r="T495" s="93"/>
      <c r="U495" s="93"/>
      <c r="V495" s="93"/>
      <c r="W495" s="93"/>
      <c r="X495" s="94"/>
    </row>
    <row r="496" spans="4:24" ht="15.75" customHeight="1">
      <c r="D496" s="102"/>
      <c r="K496" s="84"/>
      <c r="P496" s="93"/>
      <c r="Q496" s="93"/>
      <c r="R496" s="93"/>
      <c r="S496" s="93"/>
      <c r="T496" s="93"/>
      <c r="U496" s="93"/>
      <c r="V496" s="93"/>
      <c r="W496" s="93"/>
      <c r="X496" s="94"/>
    </row>
    <row r="497" spans="4:24" ht="15.75" customHeight="1">
      <c r="D497" s="102"/>
      <c r="K497" s="84"/>
      <c r="P497" s="93"/>
      <c r="Q497" s="93"/>
      <c r="R497" s="93"/>
      <c r="S497" s="93"/>
      <c r="T497" s="93"/>
      <c r="U497" s="93"/>
      <c r="V497" s="93"/>
      <c r="W497" s="93"/>
      <c r="X497" s="94"/>
    </row>
    <row r="498" spans="4:24" ht="15.75" customHeight="1">
      <c r="D498" s="102"/>
      <c r="K498" s="84"/>
      <c r="P498" s="93"/>
      <c r="Q498" s="93"/>
      <c r="R498" s="93"/>
      <c r="S498" s="93"/>
      <c r="T498" s="93"/>
      <c r="U498" s="93"/>
      <c r="V498" s="93"/>
      <c r="W498" s="93"/>
      <c r="X498" s="94"/>
    </row>
    <row r="499" spans="4:24" ht="15.75" customHeight="1">
      <c r="D499" s="102"/>
      <c r="K499" s="84"/>
      <c r="P499" s="93"/>
      <c r="Q499" s="93"/>
      <c r="R499" s="93"/>
      <c r="S499" s="93"/>
      <c r="T499" s="93"/>
      <c r="U499" s="93"/>
      <c r="V499" s="93"/>
      <c r="W499" s="93"/>
      <c r="X499" s="94"/>
    </row>
    <row r="500" spans="4:24" ht="15.75" customHeight="1">
      <c r="D500" s="102"/>
      <c r="K500" s="84"/>
      <c r="P500" s="93"/>
      <c r="Q500" s="93"/>
      <c r="R500" s="93"/>
      <c r="S500" s="93"/>
      <c r="T500" s="93"/>
      <c r="U500" s="93"/>
      <c r="V500" s="93"/>
      <c r="W500" s="93"/>
      <c r="X500" s="94"/>
    </row>
    <row r="501" spans="4:24" ht="15.75" customHeight="1">
      <c r="D501" s="102"/>
      <c r="K501" s="84"/>
      <c r="P501" s="93"/>
      <c r="Q501" s="93"/>
      <c r="R501" s="93"/>
      <c r="S501" s="93"/>
      <c r="T501" s="93"/>
      <c r="U501" s="93"/>
      <c r="V501" s="93"/>
      <c r="W501" s="93"/>
      <c r="X501" s="94"/>
    </row>
    <row r="502" spans="4:24" ht="15.75" customHeight="1">
      <c r="D502" s="102"/>
      <c r="K502" s="84"/>
      <c r="P502" s="93"/>
      <c r="Q502" s="93"/>
      <c r="R502" s="93"/>
      <c r="S502" s="93"/>
      <c r="T502" s="93"/>
      <c r="U502" s="93"/>
      <c r="V502" s="93"/>
      <c r="W502" s="93"/>
      <c r="X502" s="94"/>
    </row>
    <row r="503" spans="4:24" ht="15.75" customHeight="1">
      <c r="D503" s="102"/>
      <c r="K503" s="84"/>
      <c r="P503" s="93"/>
      <c r="Q503" s="93"/>
      <c r="R503" s="93"/>
      <c r="S503" s="93"/>
      <c r="T503" s="93"/>
      <c r="U503" s="93"/>
      <c r="V503" s="93"/>
      <c r="W503" s="93"/>
      <c r="X503" s="94"/>
    </row>
    <row r="504" spans="4:24" ht="15.75" customHeight="1">
      <c r="D504" s="102"/>
      <c r="K504" s="84"/>
      <c r="P504" s="93"/>
      <c r="Q504" s="93"/>
      <c r="R504" s="93"/>
      <c r="S504" s="93"/>
      <c r="T504" s="93"/>
      <c r="U504" s="93"/>
      <c r="V504" s="93"/>
      <c r="W504" s="93"/>
      <c r="X504" s="94"/>
    </row>
    <row r="505" spans="4:24" ht="15.75" customHeight="1">
      <c r="D505" s="102"/>
      <c r="K505" s="84"/>
      <c r="P505" s="93"/>
      <c r="Q505" s="93"/>
      <c r="R505" s="93"/>
      <c r="S505" s="93"/>
      <c r="T505" s="93"/>
      <c r="U505" s="93"/>
      <c r="V505" s="93"/>
      <c r="W505" s="93"/>
      <c r="X505" s="94"/>
    </row>
    <row r="506" spans="4:24" ht="15.75" customHeight="1">
      <c r="D506" s="102"/>
      <c r="K506" s="84"/>
      <c r="P506" s="93"/>
      <c r="Q506" s="93"/>
      <c r="R506" s="93"/>
      <c r="S506" s="93"/>
      <c r="T506" s="93"/>
      <c r="U506" s="93"/>
      <c r="V506" s="93"/>
      <c r="W506" s="93"/>
      <c r="X506" s="94"/>
    </row>
    <row r="507" spans="4:24" ht="15.75" customHeight="1">
      <c r="D507" s="102"/>
      <c r="K507" s="84"/>
      <c r="P507" s="93"/>
      <c r="Q507" s="93"/>
      <c r="R507" s="93"/>
      <c r="S507" s="93"/>
      <c r="T507" s="93"/>
      <c r="U507" s="93"/>
      <c r="V507" s="93"/>
      <c r="W507" s="93"/>
      <c r="X507" s="94"/>
    </row>
    <row r="508" spans="4:24" ht="15.75" customHeight="1">
      <c r="D508" s="102"/>
      <c r="K508" s="84"/>
      <c r="P508" s="93"/>
      <c r="Q508" s="93"/>
      <c r="R508" s="93"/>
      <c r="S508" s="93"/>
      <c r="T508" s="93"/>
      <c r="U508" s="93"/>
      <c r="V508" s="93"/>
      <c r="W508" s="93"/>
      <c r="X508" s="94"/>
    </row>
    <row r="509" spans="4:24" ht="15.75" customHeight="1">
      <c r="D509" s="102"/>
      <c r="K509" s="84"/>
      <c r="P509" s="93"/>
      <c r="Q509" s="93"/>
      <c r="R509" s="93"/>
      <c r="S509" s="93"/>
      <c r="T509" s="93"/>
      <c r="U509" s="93"/>
      <c r="V509" s="93"/>
      <c r="W509" s="93"/>
      <c r="X509" s="94"/>
    </row>
    <row r="510" spans="4:24" ht="15.75" customHeight="1">
      <c r="D510" s="102"/>
      <c r="K510" s="84"/>
      <c r="P510" s="93"/>
      <c r="Q510" s="93"/>
      <c r="R510" s="93"/>
      <c r="S510" s="93"/>
      <c r="T510" s="93"/>
      <c r="U510" s="93"/>
      <c r="V510" s="93"/>
      <c r="W510" s="93"/>
      <c r="X510" s="94"/>
    </row>
    <row r="511" spans="4:24" ht="15.75" customHeight="1">
      <c r="D511" s="102"/>
      <c r="K511" s="84"/>
      <c r="P511" s="93"/>
      <c r="Q511" s="93"/>
      <c r="R511" s="93"/>
      <c r="S511" s="93"/>
      <c r="T511" s="93"/>
      <c r="U511" s="93"/>
      <c r="V511" s="93"/>
      <c r="W511" s="93"/>
      <c r="X511" s="94"/>
    </row>
    <row r="512" spans="4:24" ht="15.75" customHeight="1">
      <c r="D512" s="102"/>
      <c r="K512" s="84"/>
      <c r="P512" s="93"/>
      <c r="Q512" s="93"/>
      <c r="R512" s="93"/>
      <c r="S512" s="93"/>
      <c r="T512" s="93"/>
      <c r="U512" s="93"/>
      <c r="V512" s="93"/>
      <c r="W512" s="93"/>
      <c r="X512" s="94"/>
    </row>
    <row r="513" spans="4:24" ht="15.75" customHeight="1">
      <c r="D513" s="102"/>
      <c r="K513" s="84"/>
      <c r="P513" s="93"/>
      <c r="Q513" s="93"/>
      <c r="R513" s="93"/>
      <c r="S513" s="93"/>
      <c r="T513" s="93"/>
      <c r="U513" s="93"/>
      <c r="V513" s="93"/>
      <c r="W513" s="93"/>
      <c r="X513" s="94"/>
    </row>
    <row r="514" spans="4:24" ht="15.75" customHeight="1">
      <c r="D514" s="102"/>
      <c r="K514" s="84"/>
      <c r="P514" s="93"/>
      <c r="Q514" s="93"/>
      <c r="R514" s="93"/>
      <c r="S514" s="93"/>
      <c r="T514" s="93"/>
      <c r="U514" s="93"/>
      <c r="V514" s="93"/>
      <c r="W514" s="93"/>
      <c r="X514" s="94"/>
    </row>
    <row r="515" spans="4:24" ht="15.75" customHeight="1">
      <c r="D515" s="102"/>
      <c r="K515" s="84"/>
      <c r="P515" s="93"/>
      <c r="Q515" s="93"/>
      <c r="R515" s="93"/>
      <c r="S515" s="93"/>
      <c r="T515" s="93"/>
      <c r="U515" s="93"/>
      <c r="V515" s="93"/>
      <c r="W515" s="93"/>
      <c r="X515" s="94"/>
    </row>
    <row r="516" spans="4:24" ht="15.75" customHeight="1">
      <c r="D516" s="102"/>
      <c r="K516" s="84"/>
      <c r="P516" s="93"/>
      <c r="Q516" s="93"/>
      <c r="R516" s="93"/>
      <c r="S516" s="93"/>
      <c r="T516" s="93"/>
      <c r="U516" s="93"/>
      <c r="V516" s="93"/>
      <c r="W516" s="93"/>
      <c r="X516" s="94"/>
    </row>
    <row r="517" spans="4:24" ht="15.75" customHeight="1">
      <c r="D517" s="102"/>
      <c r="K517" s="84"/>
      <c r="P517" s="93"/>
      <c r="Q517" s="93"/>
      <c r="R517" s="93"/>
      <c r="S517" s="93"/>
      <c r="T517" s="93"/>
      <c r="U517" s="93"/>
      <c r="V517" s="93"/>
      <c r="W517" s="93"/>
      <c r="X517" s="94"/>
    </row>
    <row r="518" spans="4:24" ht="15.75" customHeight="1">
      <c r="D518" s="102"/>
      <c r="K518" s="84"/>
      <c r="P518" s="93"/>
      <c r="Q518" s="93"/>
      <c r="R518" s="93"/>
      <c r="S518" s="93"/>
      <c r="T518" s="93"/>
      <c r="U518" s="93"/>
      <c r="V518" s="93"/>
      <c r="W518" s="93"/>
      <c r="X518" s="94"/>
    </row>
    <row r="519" spans="4:24" ht="15.75" customHeight="1">
      <c r="D519" s="102"/>
      <c r="K519" s="84"/>
      <c r="P519" s="93"/>
      <c r="Q519" s="93"/>
      <c r="R519" s="93"/>
      <c r="S519" s="93"/>
      <c r="T519" s="93"/>
      <c r="U519" s="93"/>
      <c r="V519" s="93"/>
      <c r="W519" s="93"/>
      <c r="X519" s="94"/>
    </row>
    <row r="520" spans="4:24" ht="15.75" customHeight="1">
      <c r="D520" s="102"/>
      <c r="K520" s="84"/>
      <c r="P520" s="93"/>
      <c r="Q520" s="93"/>
      <c r="R520" s="93"/>
      <c r="S520" s="93"/>
      <c r="T520" s="93"/>
      <c r="U520" s="93"/>
      <c r="V520" s="93"/>
      <c r="W520" s="93"/>
      <c r="X520" s="94"/>
    </row>
    <row r="521" spans="4:24" ht="15.75" customHeight="1">
      <c r="D521" s="102"/>
      <c r="K521" s="84"/>
      <c r="P521" s="93"/>
      <c r="Q521" s="93"/>
      <c r="R521" s="93"/>
      <c r="S521" s="93"/>
      <c r="T521" s="93"/>
      <c r="U521" s="93"/>
      <c r="V521" s="93"/>
      <c r="W521" s="93"/>
      <c r="X521" s="94"/>
    </row>
    <row r="522" spans="4:24" ht="15.75" customHeight="1">
      <c r="D522" s="102"/>
      <c r="K522" s="84"/>
      <c r="P522" s="93"/>
      <c r="Q522" s="93"/>
      <c r="R522" s="93"/>
      <c r="S522" s="93"/>
      <c r="T522" s="93"/>
      <c r="U522" s="93"/>
      <c r="V522" s="93"/>
      <c r="W522" s="93"/>
      <c r="X522" s="94"/>
    </row>
    <row r="523" spans="4:24" ht="15.75" customHeight="1">
      <c r="D523" s="102"/>
      <c r="K523" s="84"/>
      <c r="P523" s="93"/>
      <c r="Q523" s="93"/>
      <c r="R523" s="93"/>
      <c r="S523" s="93"/>
      <c r="T523" s="93"/>
      <c r="U523" s="93"/>
      <c r="V523" s="93"/>
      <c r="W523" s="93"/>
      <c r="X523" s="94"/>
    </row>
    <row r="524" spans="4:24" ht="15.75" customHeight="1">
      <c r="D524" s="102"/>
      <c r="K524" s="84"/>
      <c r="P524" s="93"/>
      <c r="Q524" s="93"/>
      <c r="R524" s="93"/>
      <c r="S524" s="93"/>
      <c r="T524" s="93"/>
      <c r="U524" s="93"/>
      <c r="V524" s="93"/>
      <c r="W524" s="93"/>
      <c r="X524" s="94"/>
    </row>
    <row r="525" spans="4:24" ht="15.75" customHeight="1">
      <c r="D525" s="102"/>
      <c r="K525" s="84"/>
      <c r="P525" s="93"/>
      <c r="Q525" s="93"/>
      <c r="R525" s="93"/>
      <c r="S525" s="93"/>
      <c r="T525" s="93"/>
      <c r="U525" s="93"/>
      <c r="V525" s="93"/>
      <c r="W525" s="93"/>
      <c r="X525" s="94"/>
    </row>
    <row r="526" spans="4:24" ht="15.75" customHeight="1">
      <c r="D526" s="102"/>
      <c r="K526" s="84"/>
      <c r="P526" s="93"/>
      <c r="Q526" s="93"/>
      <c r="R526" s="93"/>
      <c r="S526" s="93"/>
      <c r="T526" s="93"/>
      <c r="U526" s="93"/>
      <c r="V526" s="93"/>
      <c r="W526" s="93"/>
      <c r="X526" s="94"/>
    </row>
    <row r="527" spans="4:24" ht="15.75" customHeight="1">
      <c r="D527" s="102"/>
      <c r="K527" s="84"/>
      <c r="P527" s="93"/>
      <c r="Q527" s="93"/>
      <c r="R527" s="93"/>
      <c r="S527" s="93"/>
      <c r="T527" s="93"/>
      <c r="U527" s="93"/>
      <c r="V527" s="93"/>
      <c r="W527" s="93"/>
      <c r="X527" s="94"/>
    </row>
    <row r="528" spans="4:24" ht="15.75" customHeight="1">
      <c r="D528" s="102"/>
      <c r="K528" s="84"/>
      <c r="P528" s="93"/>
      <c r="Q528" s="93"/>
      <c r="R528" s="93"/>
      <c r="S528" s="93"/>
      <c r="T528" s="93"/>
      <c r="U528" s="93"/>
      <c r="V528" s="93"/>
      <c r="W528" s="93"/>
      <c r="X528" s="94"/>
    </row>
    <row r="529" spans="4:24" ht="15.75" customHeight="1">
      <c r="D529" s="102"/>
      <c r="K529" s="84"/>
      <c r="P529" s="93"/>
      <c r="Q529" s="93"/>
      <c r="R529" s="93"/>
      <c r="S529" s="93"/>
      <c r="T529" s="93"/>
      <c r="U529" s="93"/>
      <c r="V529" s="93"/>
      <c r="W529" s="93"/>
      <c r="X529" s="94"/>
    </row>
    <row r="530" spans="4:24" ht="15.75" customHeight="1">
      <c r="D530" s="102"/>
      <c r="K530" s="84"/>
      <c r="P530" s="93"/>
      <c r="Q530" s="93"/>
      <c r="R530" s="93"/>
      <c r="S530" s="93"/>
      <c r="T530" s="93"/>
      <c r="U530" s="93"/>
      <c r="V530" s="93"/>
      <c r="W530" s="93"/>
      <c r="X530" s="94"/>
    </row>
    <row r="531" spans="4:24" ht="15.75" customHeight="1">
      <c r="D531" s="102"/>
      <c r="K531" s="84"/>
      <c r="P531" s="93"/>
      <c r="Q531" s="93"/>
      <c r="R531" s="93"/>
      <c r="S531" s="93"/>
      <c r="T531" s="93"/>
      <c r="U531" s="93"/>
      <c r="V531" s="93"/>
      <c r="W531" s="93"/>
      <c r="X531" s="94"/>
    </row>
    <row r="532" spans="4:24" ht="15.75" customHeight="1">
      <c r="D532" s="102"/>
      <c r="K532" s="84"/>
      <c r="P532" s="93"/>
      <c r="Q532" s="93"/>
      <c r="R532" s="93"/>
      <c r="S532" s="93"/>
      <c r="T532" s="93"/>
      <c r="U532" s="93"/>
      <c r="V532" s="93"/>
      <c r="W532" s="93"/>
      <c r="X532" s="94"/>
    </row>
    <row r="533" spans="4:24" ht="15.75" customHeight="1">
      <c r="D533" s="102"/>
      <c r="K533" s="84"/>
      <c r="P533" s="93"/>
      <c r="Q533" s="93"/>
      <c r="R533" s="93"/>
      <c r="S533" s="93"/>
      <c r="T533" s="93"/>
      <c r="U533" s="93"/>
      <c r="V533" s="93"/>
      <c r="W533" s="93"/>
      <c r="X533" s="94"/>
    </row>
    <row r="534" spans="4:24" ht="15.75" customHeight="1">
      <c r="D534" s="102"/>
      <c r="K534" s="84"/>
      <c r="P534" s="93"/>
      <c r="Q534" s="93"/>
      <c r="R534" s="93"/>
      <c r="S534" s="93"/>
      <c r="T534" s="93"/>
      <c r="U534" s="93"/>
      <c r="V534" s="93"/>
      <c r="W534" s="93"/>
      <c r="X534" s="94"/>
    </row>
    <row r="535" spans="4:24" ht="15.75" customHeight="1">
      <c r="D535" s="102"/>
      <c r="K535" s="84"/>
      <c r="P535" s="93"/>
      <c r="Q535" s="93"/>
      <c r="R535" s="93"/>
      <c r="S535" s="93"/>
      <c r="T535" s="93"/>
      <c r="U535" s="93"/>
      <c r="V535" s="93"/>
      <c r="W535" s="93"/>
      <c r="X535" s="94"/>
    </row>
    <row r="536" spans="4:24" ht="15.75" customHeight="1">
      <c r="D536" s="102"/>
      <c r="K536" s="84"/>
      <c r="P536" s="93"/>
      <c r="Q536" s="93"/>
      <c r="R536" s="93"/>
      <c r="S536" s="93"/>
      <c r="T536" s="93"/>
      <c r="U536" s="93"/>
      <c r="V536" s="93"/>
      <c r="W536" s="93"/>
      <c r="X536" s="94"/>
    </row>
    <row r="537" spans="4:24" ht="15.75" customHeight="1">
      <c r="D537" s="102"/>
      <c r="K537" s="84"/>
      <c r="P537" s="93"/>
      <c r="Q537" s="93"/>
      <c r="R537" s="93"/>
      <c r="S537" s="93"/>
      <c r="T537" s="93"/>
      <c r="U537" s="93"/>
      <c r="V537" s="93"/>
      <c r="W537" s="93"/>
      <c r="X537" s="94"/>
    </row>
    <row r="538" spans="4:24" ht="15.75" customHeight="1">
      <c r="D538" s="102"/>
      <c r="K538" s="84"/>
      <c r="P538" s="93"/>
      <c r="Q538" s="93"/>
      <c r="R538" s="93"/>
      <c r="S538" s="93"/>
      <c r="T538" s="93"/>
      <c r="U538" s="93"/>
      <c r="V538" s="93"/>
      <c r="W538" s="93"/>
      <c r="X538" s="94"/>
    </row>
    <row r="539" spans="4:24" ht="15.75" customHeight="1">
      <c r="D539" s="102"/>
      <c r="K539" s="84"/>
      <c r="P539" s="93"/>
      <c r="Q539" s="93"/>
      <c r="R539" s="93"/>
      <c r="S539" s="93"/>
      <c r="T539" s="93"/>
      <c r="U539" s="93"/>
      <c r="V539" s="93"/>
      <c r="W539" s="93"/>
      <c r="X539" s="94"/>
    </row>
    <row r="540" spans="4:24" ht="15.75" customHeight="1">
      <c r="D540" s="102"/>
      <c r="K540" s="84"/>
      <c r="P540" s="93"/>
      <c r="Q540" s="93"/>
      <c r="R540" s="93"/>
      <c r="S540" s="93"/>
      <c r="T540" s="93"/>
      <c r="U540" s="93"/>
      <c r="V540" s="93"/>
      <c r="W540" s="93"/>
      <c r="X540" s="94"/>
    </row>
    <row r="541" spans="4:24" ht="15.75" customHeight="1">
      <c r="D541" s="102"/>
      <c r="K541" s="84"/>
      <c r="P541" s="93"/>
      <c r="Q541" s="93"/>
      <c r="R541" s="93"/>
      <c r="S541" s="93"/>
      <c r="T541" s="93"/>
      <c r="U541" s="93"/>
      <c r="V541" s="93"/>
      <c r="W541" s="93"/>
      <c r="X541" s="94"/>
    </row>
    <row r="542" spans="4:24" ht="15.75" customHeight="1">
      <c r="D542" s="102"/>
      <c r="K542" s="84"/>
      <c r="P542" s="93"/>
      <c r="Q542" s="93"/>
      <c r="R542" s="93"/>
      <c r="S542" s="93"/>
      <c r="T542" s="93"/>
      <c r="U542" s="93"/>
      <c r="V542" s="93"/>
      <c r="W542" s="93"/>
      <c r="X542" s="94"/>
    </row>
    <row r="543" spans="4:24" ht="15.75" customHeight="1">
      <c r="D543" s="102"/>
      <c r="K543" s="84"/>
      <c r="P543" s="93"/>
      <c r="Q543" s="93"/>
      <c r="R543" s="93"/>
      <c r="S543" s="93"/>
      <c r="T543" s="93"/>
      <c r="U543" s="93"/>
      <c r="V543" s="93"/>
      <c r="W543" s="93"/>
      <c r="X543" s="94"/>
    </row>
    <row r="544" spans="4:24" ht="15.75" customHeight="1">
      <c r="D544" s="102"/>
      <c r="K544" s="84"/>
      <c r="P544" s="93"/>
      <c r="Q544" s="93"/>
      <c r="R544" s="93"/>
      <c r="S544" s="93"/>
      <c r="T544" s="93"/>
      <c r="U544" s="93"/>
      <c r="V544" s="93"/>
      <c r="W544" s="93"/>
      <c r="X544" s="94"/>
    </row>
    <row r="545" spans="4:24" ht="15.75" customHeight="1">
      <c r="D545" s="102"/>
      <c r="K545" s="84"/>
      <c r="P545" s="93"/>
      <c r="Q545" s="93"/>
      <c r="R545" s="93"/>
      <c r="S545" s="93"/>
      <c r="T545" s="93"/>
      <c r="U545" s="93"/>
      <c r="V545" s="93"/>
      <c r="W545" s="93"/>
      <c r="X545" s="94"/>
    </row>
    <row r="546" spans="4:24" ht="15.75" customHeight="1">
      <c r="D546" s="102"/>
      <c r="K546" s="84"/>
      <c r="P546" s="93"/>
      <c r="Q546" s="93"/>
      <c r="R546" s="93"/>
      <c r="S546" s="93"/>
      <c r="T546" s="93"/>
      <c r="U546" s="93"/>
      <c r="V546" s="93"/>
      <c r="W546" s="93"/>
      <c r="X546" s="94"/>
    </row>
    <row r="547" spans="4:24" ht="15.75" customHeight="1">
      <c r="D547" s="102"/>
      <c r="K547" s="84"/>
      <c r="P547" s="93"/>
      <c r="Q547" s="93"/>
      <c r="R547" s="93"/>
      <c r="S547" s="93"/>
      <c r="T547" s="93"/>
      <c r="U547" s="93"/>
      <c r="V547" s="93"/>
      <c r="W547" s="93"/>
      <c r="X547" s="94"/>
    </row>
    <row r="548" spans="4:24" ht="15.75" customHeight="1">
      <c r="D548" s="102"/>
      <c r="K548" s="84"/>
      <c r="P548" s="93"/>
      <c r="Q548" s="93"/>
      <c r="R548" s="93"/>
      <c r="S548" s="93"/>
      <c r="T548" s="93"/>
      <c r="U548" s="93"/>
      <c r="V548" s="93"/>
      <c r="W548" s="93"/>
      <c r="X548" s="94"/>
    </row>
    <row r="549" spans="4:24" ht="15.75" customHeight="1">
      <c r="D549" s="102"/>
      <c r="K549" s="84"/>
      <c r="P549" s="93"/>
      <c r="Q549" s="93"/>
      <c r="R549" s="93"/>
      <c r="S549" s="93"/>
      <c r="T549" s="93"/>
      <c r="U549" s="93"/>
      <c r="V549" s="93"/>
      <c r="W549" s="93"/>
      <c r="X549" s="94"/>
    </row>
    <row r="550" spans="4:24" ht="15.75" customHeight="1">
      <c r="D550" s="102"/>
      <c r="K550" s="84"/>
      <c r="P550" s="93"/>
      <c r="Q550" s="93"/>
      <c r="R550" s="93"/>
      <c r="S550" s="93"/>
      <c r="T550" s="93"/>
      <c r="U550" s="93"/>
      <c r="V550" s="93"/>
      <c r="W550" s="93"/>
      <c r="X550" s="94"/>
    </row>
    <row r="551" spans="4:24" ht="15.75" customHeight="1">
      <c r="D551" s="102"/>
      <c r="K551" s="84"/>
      <c r="P551" s="93"/>
      <c r="Q551" s="93"/>
      <c r="R551" s="93"/>
      <c r="S551" s="93"/>
      <c r="T551" s="93"/>
      <c r="U551" s="93"/>
      <c r="V551" s="93"/>
      <c r="W551" s="93"/>
      <c r="X551" s="94"/>
    </row>
    <row r="552" spans="4:24" ht="15.75" customHeight="1">
      <c r="D552" s="102"/>
      <c r="K552" s="84"/>
      <c r="P552" s="93"/>
      <c r="Q552" s="93"/>
      <c r="R552" s="93"/>
      <c r="S552" s="93"/>
      <c r="T552" s="93"/>
      <c r="U552" s="93"/>
      <c r="V552" s="93"/>
      <c r="W552" s="93"/>
      <c r="X552" s="94"/>
    </row>
    <row r="553" spans="4:24" ht="15.75" customHeight="1">
      <c r="D553" s="102"/>
      <c r="K553" s="84"/>
      <c r="P553" s="93"/>
      <c r="Q553" s="93"/>
      <c r="R553" s="93"/>
      <c r="S553" s="93"/>
      <c r="T553" s="93"/>
      <c r="U553" s="93"/>
      <c r="V553" s="93"/>
      <c r="W553" s="93"/>
      <c r="X553" s="94"/>
    </row>
    <row r="554" spans="4:24" ht="15.75" customHeight="1">
      <c r="D554" s="102"/>
      <c r="K554" s="84"/>
      <c r="P554" s="93"/>
      <c r="Q554" s="93"/>
      <c r="R554" s="93"/>
      <c r="S554" s="93"/>
      <c r="T554" s="93"/>
      <c r="U554" s="93"/>
      <c r="V554" s="93"/>
      <c r="W554" s="93"/>
      <c r="X554" s="94"/>
    </row>
    <row r="555" spans="4:24" ht="15.75" customHeight="1">
      <c r="D555" s="102"/>
      <c r="K555" s="84"/>
      <c r="P555" s="93"/>
      <c r="Q555" s="93"/>
      <c r="R555" s="93"/>
      <c r="S555" s="93"/>
      <c r="T555" s="93"/>
      <c r="U555" s="93"/>
      <c r="V555" s="93"/>
      <c r="W555" s="93"/>
      <c r="X555" s="94"/>
    </row>
    <row r="556" spans="4:24" ht="15.75" customHeight="1">
      <c r="D556" s="102"/>
      <c r="K556" s="84"/>
      <c r="P556" s="93"/>
      <c r="Q556" s="93"/>
      <c r="R556" s="93"/>
      <c r="S556" s="93"/>
      <c r="T556" s="93"/>
      <c r="U556" s="93"/>
      <c r="V556" s="93"/>
      <c r="W556" s="93"/>
      <c r="X556" s="94"/>
    </row>
    <row r="557" spans="4:24" ht="15.75" customHeight="1">
      <c r="D557" s="102"/>
      <c r="K557" s="84"/>
      <c r="P557" s="93"/>
      <c r="Q557" s="93"/>
      <c r="R557" s="93"/>
      <c r="S557" s="93"/>
      <c r="T557" s="93"/>
      <c r="U557" s="93"/>
      <c r="V557" s="93"/>
      <c r="W557" s="93"/>
      <c r="X557" s="94"/>
    </row>
    <row r="558" spans="4:24" ht="15.75" customHeight="1">
      <c r="D558" s="102"/>
      <c r="K558" s="84"/>
      <c r="P558" s="93"/>
      <c r="Q558" s="93"/>
      <c r="R558" s="93"/>
      <c r="S558" s="93"/>
      <c r="T558" s="93"/>
      <c r="U558" s="93"/>
      <c r="V558" s="93"/>
      <c r="W558" s="93"/>
      <c r="X558" s="94"/>
    </row>
    <row r="559" spans="4:24" ht="15.75" customHeight="1">
      <c r="D559" s="102"/>
      <c r="K559" s="84"/>
      <c r="P559" s="93"/>
      <c r="Q559" s="93"/>
      <c r="R559" s="93"/>
      <c r="S559" s="93"/>
      <c r="T559" s="93"/>
      <c r="U559" s="93"/>
      <c r="V559" s="93"/>
      <c r="W559" s="93"/>
      <c r="X559" s="94"/>
    </row>
    <row r="560" spans="4:24" ht="15.75" customHeight="1">
      <c r="D560" s="102"/>
      <c r="K560" s="84"/>
      <c r="P560" s="93"/>
      <c r="Q560" s="93"/>
      <c r="R560" s="93"/>
      <c r="S560" s="93"/>
      <c r="T560" s="93"/>
      <c r="U560" s="93"/>
      <c r="V560" s="93"/>
      <c r="W560" s="93"/>
      <c r="X560" s="94"/>
    </row>
    <row r="561" spans="4:24" ht="15.75" customHeight="1">
      <c r="D561" s="102"/>
      <c r="K561" s="84"/>
      <c r="P561" s="93"/>
      <c r="Q561" s="93"/>
      <c r="R561" s="93"/>
      <c r="S561" s="93"/>
      <c r="T561" s="93"/>
      <c r="U561" s="93"/>
      <c r="V561" s="93"/>
      <c r="W561" s="93"/>
      <c r="X561" s="94"/>
    </row>
    <row r="562" spans="4:24" ht="15.75" customHeight="1">
      <c r="D562" s="102"/>
      <c r="K562" s="84"/>
      <c r="P562" s="93"/>
      <c r="Q562" s="93"/>
      <c r="R562" s="93"/>
      <c r="S562" s="93"/>
      <c r="T562" s="93"/>
      <c r="U562" s="93"/>
      <c r="V562" s="93"/>
      <c r="W562" s="93"/>
      <c r="X562" s="94"/>
    </row>
    <row r="563" spans="4:24" ht="15.75" customHeight="1">
      <c r="D563" s="102"/>
      <c r="K563" s="84"/>
      <c r="P563" s="93"/>
      <c r="Q563" s="93"/>
      <c r="R563" s="93"/>
      <c r="S563" s="93"/>
      <c r="T563" s="93"/>
      <c r="U563" s="93"/>
      <c r="V563" s="93"/>
      <c r="W563" s="93"/>
      <c r="X563" s="94"/>
    </row>
    <row r="564" spans="4:24" ht="15.75" customHeight="1">
      <c r="D564" s="102"/>
      <c r="K564" s="84"/>
      <c r="P564" s="93"/>
      <c r="Q564" s="93"/>
      <c r="R564" s="93"/>
      <c r="S564" s="93"/>
      <c r="T564" s="93"/>
      <c r="U564" s="93"/>
      <c r="V564" s="93"/>
      <c r="W564" s="93"/>
      <c r="X564" s="94"/>
    </row>
    <row r="565" spans="4:24" ht="15.75" customHeight="1">
      <c r="D565" s="102"/>
      <c r="K565" s="84"/>
      <c r="P565" s="93"/>
      <c r="Q565" s="93"/>
      <c r="R565" s="93"/>
      <c r="S565" s="93"/>
      <c r="T565" s="93"/>
      <c r="U565" s="93"/>
      <c r="V565" s="93"/>
      <c r="W565" s="93"/>
      <c r="X565" s="94"/>
    </row>
    <row r="566" spans="4:24" ht="15.75" customHeight="1">
      <c r="D566" s="102"/>
      <c r="K566" s="84"/>
      <c r="P566" s="93"/>
      <c r="Q566" s="93"/>
      <c r="R566" s="93"/>
      <c r="S566" s="93"/>
      <c r="T566" s="93"/>
      <c r="U566" s="93"/>
      <c r="V566" s="93"/>
      <c r="W566" s="93"/>
      <c r="X566" s="94"/>
    </row>
    <row r="567" spans="4:24" ht="15.75" customHeight="1">
      <c r="D567" s="102"/>
      <c r="K567" s="84"/>
      <c r="P567" s="93"/>
      <c r="Q567" s="93"/>
      <c r="R567" s="93"/>
      <c r="S567" s="93"/>
      <c r="T567" s="93"/>
      <c r="U567" s="93"/>
      <c r="V567" s="93"/>
      <c r="W567" s="93"/>
      <c r="X567" s="94"/>
    </row>
    <row r="568" spans="4:24" ht="15.75" customHeight="1">
      <c r="D568" s="102"/>
      <c r="K568" s="84"/>
      <c r="P568" s="93"/>
      <c r="Q568" s="93"/>
      <c r="R568" s="93"/>
      <c r="S568" s="93"/>
      <c r="T568" s="93"/>
      <c r="U568" s="93"/>
      <c r="V568" s="93"/>
      <c r="W568" s="93"/>
      <c r="X568" s="94"/>
    </row>
    <row r="569" spans="4:24" ht="15.75" customHeight="1">
      <c r="D569" s="102"/>
      <c r="K569" s="84"/>
      <c r="P569" s="93"/>
      <c r="Q569" s="93"/>
      <c r="R569" s="93"/>
      <c r="S569" s="93"/>
      <c r="T569" s="93"/>
      <c r="U569" s="93"/>
      <c r="V569" s="93"/>
      <c r="W569" s="93"/>
      <c r="X569" s="94"/>
    </row>
    <row r="570" spans="4:24" ht="15.75" customHeight="1">
      <c r="D570" s="102"/>
      <c r="K570" s="84"/>
      <c r="P570" s="93"/>
      <c r="Q570" s="93"/>
      <c r="R570" s="93"/>
      <c r="S570" s="93"/>
      <c r="T570" s="93"/>
      <c r="U570" s="93"/>
      <c r="V570" s="93"/>
      <c r="W570" s="93"/>
      <c r="X570" s="94"/>
    </row>
    <row r="571" spans="4:24" ht="15.75" customHeight="1">
      <c r="D571" s="102"/>
      <c r="K571" s="84"/>
      <c r="P571" s="93"/>
      <c r="Q571" s="93"/>
      <c r="R571" s="93"/>
      <c r="S571" s="93"/>
      <c r="T571" s="93"/>
      <c r="U571" s="93"/>
      <c r="V571" s="93"/>
      <c r="W571" s="93"/>
      <c r="X571" s="94"/>
    </row>
    <row r="572" spans="4:24" ht="15.75" customHeight="1">
      <c r="D572" s="102"/>
      <c r="K572" s="84"/>
      <c r="P572" s="93"/>
      <c r="Q572" s="93"/>
      <c r="R572" s="93"/>
      <c r="S572" s="93"/>
      <c r="T572" s="93"/>
      <c r="U572" s="93"/>
      <c r="V572" s="93"/>
      <c r="W572" s="93"/>
      <c r="X572" s="94"/>
    </row>
    <row r="573" spans="4:24" ht="15.75" customHeight="1">
      <c r="D573" s="102"/>
      <c r="K573" s="84"/>
      <c r="P573" s="93"/>
      <c r="Q573" s="93"/>
      <c r="R573" s="93"/>
      <c r="S573" s="93"/>
      <c r="T573" s="93"/>
      <c r="U573" s="93"/>
      <c r="V573" s="93"/>
      <c r="W573" s="93"/>
      <c r="X573" s="94"/>
    </row>
    <row r="574" spans="4:24" ht="15.75" customHeight="1">
      <c r="D574" s="102"/>
      <c r="K574" s="84"/>
      <c r="P574" s="93"/>
      <c r="Q574" s="93"/>
      <c r="R574" s="93"/>
      <c r="S574" s="93"/>
      <c r="T574" s="93"/>
      <c r="U574" s="93"/>
      <c r="V574" s="93"/>
      <c r="W574" s="93"/>
      <c r="X574" s="94"/>
    </row>
    <row r="575" spans="4:24" ht="15.75" customHeight="1">
      <c r="D575" s="102"/>
      <c r="K575" s="84"/>
      <c r="P575" s="93"/>
      <c r="Q575" s="93"/>
      <c r="R575" s="93"/>
      <c r="S575" s="93"/>
      <c r="T575" s="93"/>
      <c r="U575" s="93"/>
      <c r="V575" s="93"/>
      <c r="W575" s="93"/>
      <c r="X575" s="94"/>
    </row>
    <row r="576" spans="4:24" ht="15.75" customHeight="1">
      <c r="D576" s="102"/>
      <c r="K576" s="84"/>
      <c r="P576" s="93"/>
      <c r="Q576" s="93"/>
      <c r="R576" s="93"/>
      <c r="S576" s="93"/>
      <c r="T576" s="93"/>
      <c r="U576" s="93"/>
      <c r="V576" s="93"/>
      <c r="W576" s="93"/>
      <c r="X576" s="94"/>
    </row>
    <row r="577" spans="4:24" ht="15.75" customHeight="1">
      <c r="D577" s="102"/>
      <c r="K577" s="84"/>
      <c r="P577" s="93"/>
      <c r="Q577" s="93"/>
      <c r="R577" s="93"/>
      <c r="S577" s="93"/>
      <c r="T577" s="93"/>
      <c r="U577" s="93"/>
      <c r="V577" s="93"/>
      <c r="W577" s="93"/>
      <c r="X577" s="94"/>
    </row>
    <row r="578" spans="4:24" ht="15.75" customHeight="1">
      <c r="D578" s="102"/>
      <c r="K578" s="84"/>
      <c r="P578" s="93"/>
      <c r="Q578" s="93"/>
      <c r="R578" s="93"/>
      <c r="S578" s="93"/>
      <c r="T578" s="93"/>
      <c r="U578" s="93"/>
      <c r="V578" s="93"/>
      <c r="W578" s="93"/>
      <c r="X578" s="94"/>
    </row>
    <row r="579" spans="4:24" ht="15.75" customHeight="1">
      <c r="D579" s="102"/>
      <c r="K579" s="84"/>
      <c r="P579" s="93"/>
      <c r="Q579" s="93"/>
      <c r="R579" s="93"/>
      <c r="S579" s="93"/>
      <c r="T579" s="93"/>
      <c r="U579" s="93"/>
      <c r="V579" s="93"/>
      <c r="W579" s="93"/>
      <c r="X579" s="94"/>
    </row>
    <row r="580" spans="4:24" ht="15.75" customHeight="1">
      <c r="D580" s="102"/>
      <c r="K580" s="84"/>
      <c r="P580" s="93"/>
      <c r="Q580" s="93"/>
      <c r="R580" s="93"/>
      <c r="S580" s="93"/>
      <c r="T580" s="93"/>
      <c r="U580" s="93"/>
      <c r="V580" s="93"/>
      <c r="W580" s="93"/>
      <c r="X580" s="94"/>
    </row>
    <row r="581" spans="4:24" ht="15.75" customHeight="1">
      <c r="D581" s="102"/>
      <c r="K581" s="84"/>
      <c r="P581" s="93"/>
      <c r="Q581" s="93"/>
      <c r="R581" s="93"/>
      <c r="S581" s="93"/>
      <c r="T581" s="93"/>
      <c r="U581" s="93"/>
      <c r="V581" s="93"/>
      <c r="W581" s="93"/>
      <c r="X581" s="94"/>
    </row>
    <row r="582" spans="4:24" ht="15.75" customHeight="1">
      <c r="D582" s="102"/>
      <c r="K582" s="84"/>
      <c r="P582" s="93"/>
      <c r="Q582" s="93"/>
      <c r="R582" s="93"/>
      <c r="S582" s="93"/>
      <c r="T582" s="93"/>
      <c r="U582" s="93"/>
      <c r="V582" s="93"/>
      <c r="W582" s="93"/>
      <c r="X582" s="94"/>
    </row>
    <row r="583" spans="4:24" ht="15.75" customHeight="1">
      <c r="D583" s="102"/>
      <c r="K583" s="84"/>
      <c r="P583" s="93"/>
      <c r="Q583" s="93"/>
      <c r="R583" s="93"/>
      <c r="S583" s="93"/>
      <c r="T583" s="93"/>
      <c r="U583" s="93"/>
      <c r="V583" s="93"/>
      <c r="W583" s="93"/>
      <c r="X583" s="94"/>
    </row>
    <row r="584" spans="4:24" ht="15.75" customHeight="1">
      <c r="D584" s="102"/>
      <c r="K584" s="84"/>
      <c r="P584" s="93"/>
      <c r="Q584" s="93"/>
      <c r="R584" s="93"/>
      <c r="S584" s="93"/>
      <c r="T584" s="93"/>
      <c r="U584" s="93"/>
      <c r="V584" s="93"/>
      <c r="W584" s="93"/>
      <c r="X584" s="94"/>
    </row>
    <row r="585" spans="4:24" ht="15.75" customHeight="1">
      <c r="D585" s="102"/>
      <c r="K585" s="84"/>
      <c r="P585" s="93"/>
      <c r="Q585" s="93"/>
      <c r="R585" s="93"/>
      <c r="S585" s="93"/>
      <c r="T585" s="93"/>
      <c r="U585" s="93"/>
      <c r="V585" s="93"/>
      <c r="W585" s="93"/>
      <c r="X585" s="94"/>
    </row>
    <row r="586" spans="4:24" ht="15.75" customHeight="1">
      <c r="D586" s="102"/>
      <c r="K586" s="84"/>
      <c r="P586" s="93"/>
      <c r="Q586" s="93"/>
      <c r="R586" s="93"/>
      <c r="S586" s="93"/>
      <c r="T586" s="93"/>
      <c r="U586" s="93"/>
      <c r="V586" s="93"/>
      <c r="W586" s="93"/>
      <c r="X586" s="94"/>
    </row>
    <row r="587" spans="4:24" ht="15.75" customHeight="1">
      <c r="D587" s="102"/>
      <c r="K587" s="84"/>
      <c r="P587" s="93"/>
      <c r="Q587" s="93"/>
      <c r="R587" s="93"/>
      <c r="S587" s="93"/>
      <c r="T587" s="93"/>
      <c r="U587" s="93"/>
      <c r="V587" s="93"/>
      <c r="W587" s="93"/>
      <c r="X587" s="94"/>
    </row>
    <row r="588" spans="4:24" ht="15.75" customHeight="1">
      <c r="D588" s="102"/>
      <c r="K588" s="84"/>
      <c r="P588" s="93"/>
      <c r="Q588" s="93"/>
      <c r="R588" s="93"/>
      <c r="S588" s="93"/>
      <c r="T588" s="93"/>
      <c r="U588" s="93"/>
      <c r="V588" s="93"/>
      <c r="W588" s="93"/>
      <c r="X588" s="94"/>
    </row>
    <row r="589" spans="4:24" ht="15.75" customHeight="1">
      <c r="D589" s="102"/>
      <c r="K589" s="84"/>
      <c r="P589" s="93"/>
      <c r="Q589" s="93"/>
      <c r="R589" s="93"/>
      <c r="S589" s="93"/>
      <c r="T589" s="93"/>
      <c r="U589" s="93"/>
      <c r="V589" s="93"/>
      <c r="W589" s="93"/>
      <c r="X589" s="94"/>
    </row>
    <row r="590" spans="4:24" ht="15.75" customHeight="1">
      <c r="D590" s="102"/>
      <c r="K590" s="84"/>
      <c r="P590" s="93"/>
      <c r="Q590" s="93"/>
      <c r="R590" s="93"/>
      <c r="S590" s="93"/>
      <c r="T590" s="93"/>
      <c r="U590" s="93"/>
      <c r="V590" s="93"/>
      <c r="W590" s="93"/>
      <c r="X590" s="94"/>
    </row>
    <row r="591" spans="4:24" ht="15.75" customHeight="1">
      <c r="D591" s="102"/>
      <c r="K591" s="84"/>
      <c r="P591" s="93"/>
      <c r="Q591" s="93"/>
      <c r="R591" s="93"/>
      <c r="S591" s="93"/>
      <c r="T591" s="93"/>
      <c r="U591" s="93"/>
      <c r="V591" s="93"/>
      <c r="W591" s="93"/>
      <c r="X591" s="94"/>
    </row>
    <row r="592" spans="4:24" ht="15.75" customHeight="1">
      <c r="D592" s="102"/>
      <c r="K592" s="84"/>
      <c r="P592" s="93"/>
      <c r="Q592" s="93"/>
      <c r="R592" s="93"/>
      <c r="S592" s="93"/>
      <c r="T592" s="93"/>
      <c r="U592" s="93"/>
      <c r="V592" s="93"/>
      <c r="W592" s="93"/>
      <c r="X592" s="94"/>
    </row>
    <row r="593" spans="4:24" ht="15.75" customHeight="1">
      <c r="D593" s="102"/>
      <c r="K593" s="84"/>
      <c r="P593" s="93"/>
      <c r="Q593" s="93"/>
      <c r="R593" s="93"/>
      <c r="S593" s="93"/>
      <c r="T593" s="93"/>
      <c r="U593" s="93"/>
      <c r="V593" s="93"/>
      <c r="W593" s="93"/>
      <c r="X593" s="94"/>
    </row>
    <row r="594" spans="4:24" ht="15.75" customHeight="1">
      <c r="D594" s="102"/>
      <c r="K594" s="84"/>
      <c r="P594" s="93"/>
      <c r="Q594" s="93"/>
      <c r="R594" s="93"/>
      <c r="S594" s="93"/>
      <c r="T594" s="93"/>
      <c r="U594" s="93"/>
      <c r="V594" s="93"/>
      <c r="W594" s="93"/>
      <c r="X594" s="94"/>
    </row>
    <row r="595" spans="4:24" ht="15.75" customHeight="1">
      <c r="D595" s="102"/>
      <c r="K595" s="84"/>
      <c r="P595" s="93"/>
      <c r="Q595" s="93"/>
      <c r="R595" s="93"/>
      <c r="S595" s="93"/>
      <c r="T595" s="93"/>
      <c r="U595" s="93"/>
      <c r="V595" s="93"/>
      <c r="W595" s="93"/>
      <c r="X595" s="94"/>
    </row>
    <row r="596" spans="4:24" ht="15.75" customHeight="1">
      <c r="D596" s="102"/>
      <c r="K596" s="84"/>
      <c r="P596" s="93"/>
      <c r="Q596" s="93"/>
      <c r="R596" s="93"/>
      <c r="S596" s="93"/>
      <c r="T596" s="93"/>
      <c r="U596" s="93"/>
      <c r="V596" s="93"/>
      <c r="W596" s="93"/>
      <c r="X596" s="94"/>
    </row>
    <row r="597" spans="4:24" ht="15.75" customHeight="1">
      <c r="D597" s="102"/>
      <c r="K597" s="84"/>
      <c r="P597" s="93"/>
      <c r="Q597" s="93"/>
      <c r="R597" s="93"/>
      <c r="S597" s="93"/>
      <c r="T597" s="93"/>
      <c r="U597" s="93"/>
      <c r="V597" s="93"/>
      <c r="W597" s="93"/>
      <c r="X597" s="94"/>
    </row>
    <row r="598" spans="4:24" ht="15.75" customHeight="1">
      <c r="D598" s="102"/>
      <c r="K598" s="84"/>
      <c r="P598" s="93"/>
      <c r="Q598" s="93"/>
      <c r="R598" s="93"/>
      <c r="S598" s="93"/>
      <c r="T598" s="93"/>
      <c r="U598" s="93"/>
      <c r="V598" s="93"/>
      <c r="W598" s="93"/>
      <c r="X598" s="94"/>
    </row>
    <row r="599" spans="4:24" ht="15.75" customHeight="1">
      <c r="D599" s="102"/>
      <c r="K599" s="84"/>
      <c r="P599" s="93"/>
      <c r="Q599" s="93"/>
      <c r="R599" s="93"/>
      <c r="S599" s="93"/>
      <c r="T599" s="93"/>
      <c r="U599" s="93"/>
      <c r="V599" s="93"/>
      <c r="W599" s="93"/>
      <c r="X599" s="94"/>
    </row>
    <row r="600" spans="4:24" ht="15.75" customHeight="1">
      <c r="D600" s="102"/>
      <c r="K600" s="84"/>
      <c r="P600" s="93"/>
      <c r="Q600" s="93"/>
      <c r="R600" s="93"/>
      <c r="S600" s="93"/>
      <c r="T600" s="93"/>
      <c r="U600" s="93"/>
      <c r="V600" s="93"/>
      <c r="W600" s="93"/>
      <c r="X600" s="94"/>
    </row>
    <row r="601" spans="4:24" ht="15.75" customHeight="1">
      <c r="D601" s="102"/>
      <c r="K601" s="84"/>
      <c r="P601" s="93"/>
      <c r="Q601" s="93"/>
      <c r="R601" s="93"/>
      <c r="S601" s="93"/>
      <c r="T601" s="93"/>
      <c r="U601" s="93"/>
      <c r="V601" s="93"/>
      <c r="W601" s="93"/>
      <c r="X601" s="94"/>
    </row>
    <row r="602" spans="4:24" ht="15.75" customHeight="1">
      <c r="D602" s="102"/>
      <c r="K602" s="84"/>
      <c r="P602" s="93"/>
      <c r="Q602" s="93"/>
      <c r="R602" s="93"/>
      <c r="S602" s="93"/>
      <c r="T602" s="93"/>
      <c r="U602" s="93"/>
      <c r="V602" s="93"/>
      <c r="W602" s="93"/>
      <c r="X602" s="94"/>
    </row>
    <row r="603" spans="4:24" ht="15.75" customHeight="1">
      <c r="D603" s="102"/>
      <c r="K603" s="84"/>
      <c r="P603" s="93"/>
      <c r="Q603" s="93"/>
      <c r="R603" s="93"/>
      <c r="S603" s="93"/>
      <c r="T603" s="93"/>
      <c r="U603" s="93"/>
      <c r="V603" s="93"/>
      <c r="W603" s="93"/>
      <c r="X603" s="94"/>
    </row>
    <row r="604" spans="4:24" ht="15.75" customHeight="1">
      <c r="D604" s="102"/>
      <c r="K604" s="84"/>
      <c r="P604" s="93"/>
      <c r="Q604" s="93"/>
      <c r="R604" s="93"/>
      <c r="S604" s="93"/>
      <c r="T604" s="93"/>
      <c r="U604" s="93"/>
      <c r="V604" s="93"/>
      <c r="W604" s="93"/>
      <c r="X604" s="94"/>
    </row>
    <row r="605" spans="4:24" ht="15.75" customHeight="1">
      <c r="D605" s="102"/>
      <c r="K605" s="84"/>
      <c r="P605" s="93"/>
      <c r="Q605" s="93"/>
      <c r="R605" s="93"/>
      <c r="S605" s="93"/>
      <c r="T605" s="93"/>
      <c r="U605" s="93"/>
      <c r="V605" s="93"/>
      <c r="W605" s="93"/>
      <c r="X605" s="94"/>
    </row>
    <row r="606" spans="4:24" ht="15.75" customHeight="1">
      <c r="D606" s="102"/>
      <c r="K606" s="84"/>
      <c r="P606" s="93"/>
      <c r="Q606" s="93"/>
      <c r="R606" s="93"/>
      <c r="S606" s="93"/>
      <c r="T606" s="93"/>
      <c r="U606" s="93"/>
      <c r="V606" s="93"/>
      <c r="W606" s="93"/>
      <c r="X606" s="94"/>
    </row>
    <row r="607" spans="4:24" ht="15.75" customHeight="1">
      <c r="D607" s="102"/>
      <c r="K607" s="84"/>
      <c r="P607" s="93"/>
      <c r="Q607" s="93"/>
      <c r="R607" s="93"/>
      <c r="S607" s="93"/>
      <c r="T607" s="93"/>
      <c r="U607" s="93"/>
      <c r="V607" s="93"/>
      <c r="W607" s="93"/>
      <c r="X607" s="94"/>
    </row>
    <row r="608" spans="4:24" ht="15.75" customHeight="1">
      <c r="D608" s="102"/>
      <c r="K608" s="84"/>
      <c r="P608" s="93"/>
      <c r="Q608" s="93"/>
      <c r="R608" s="93"/>
      <c r="S608" s="93"/>
      <c r="T608" s="93"/>
      <c r="U608" s="93"/>
      <c r="V608" s="93"/>
      <c r="W608" s="93"/>
      <c r="X608" s="94"/>
    </row>
    <row r="609" spans="4:24" ht="15.75" customHeight="1">
      <c r="D609" s="102"/>
      <c r="K609" s="84"/>
      <c r="P609" s="93"/>
      <c r="Q609" s="93"/>
      <c r="R609" s="93"/>
      <c r="S609" s="93"/>
      <c r="T609" s="93"/>
      <c r="U609" s="93"/>
      <c r="V609" s="93"/>
      <c r="W609" s="93"/>
      <c r="X609" s="94"/>
    </row>
    <row r="610" spans="4:24" ht="15.75" customHeight="1">
      <c r="D610" s="102"/>
      <c r="K610" s="84"/>
      <c r="P610" s="93"/>
      <c r="Q610" s="93"/>
      <c r="R610" s="93"/>
      <c r="S610" s="93"/>
      <c r="T610" s="93"/>
      <c r="U610" s="93"/>
      <c r="V610" s="93"/>
      <c r="W610" s="93"/>
      <c r="X610" s="94"/>
    </row>
    <row r="611" spans="4:24" ht="15.75" customHeight="1">
      <c r="D611" s="102"/>
      <c r="K611" s="84"/>
      <c r="P611" s="93"/>
      <c r="Q611" s="93"/>
      <c r="R611" s="93"/>
      <c r="S611" s="93"/>
      <c r="T611" s="93"/>
      <c r="U611" s="93"/>
      <c r="V611" s="93"/>
      <c r="W611" s="93"/>
      <c r="X611" s="94"/>
    </row>
    <row r="612" spans="4:24" ht="15.75" customHeight="1">
      <c r="D612" s="102"/>
      <c r="K612" s="84"/>
      <c r="P612" s="93"/>
      <c r="Q612" s="93"/>
      <c r="R612" s="93"/>
      <c r="S612" s="93"/>
      <c r="T612" s="93"/>
      <c r="U612" s="93"/>
      <c r="V612" s="93"/>
      <c r="W612" s="93"/>
      <c r="X612" s="94"/>
    </row>
    <row r="613" spans="4:24" ht="15.75" customHeight="1">
      <c r="D613" s="102"/>
      <c r="K613" s="84"/>
      <c r="P613" s="93"/>
      <c r="Q613" s="93"/>
      <c r="R613" s="93"/>
      <c r="S613" s="93"/>
      <c r="T613" s="93"/>
      <c r="U613" s="93"/>
      <c r="V613" s="93"/>
      <c r="W613" s="93"/>
      <c r="X613" s="94"/>
    </row>
    <row r="614" spans="4:24" ht="15.75" customHeight="1">
      <c r="D614" s="102"/>
      <c r="K614" s="84"/>
      <c r="P614" s="93"/>
      <c r="Q614" s="93"/>
      <c r="R614" s="93"/>
      <c r="S614" s="93"/>
      <c r="T614" s="93"/>
      <c r="U614" s="93"/>
      <c r="V614" s="93"/>
      <c r="W614" s="93"/>
      <c r="X614" s="94"/>
    </row>
    <row r="615" spans="4:24" ht="15.75" customHeight="1">
      <c r="D615" s="102"/>
      <c r="K615" s="84"/>
      <c r="P615" s="93"/>
      <c r="Q615" s="93"/>
      <c r="R615" s="93"/>
      <c r="S615" s="93"/>
      <c r="T615" s="93"/>
      <c r="U615" s="93"/>
      <c r="V615" s="93"/>
      <c r="W615" s="93"/>
      <c r="X615" s="94"/>
    </row>
    <row r="616" spans="4:24" ht="15.75" customHeight="1">
      <c r="D616" s="102"/>
      <c r="K616" s="84"/>
      <c r="P616" s="93"/>
      <c r="Q616" s="93"/>
      <c r="R616" s="93"/>
      <c r="S616" s="93"/>
      <c r="T616" s="93"/>
      <c r="U616" s="93"/>
      <c r="V616" s="93"/>
      <c r="W616" s="93"/>
      <c r="X616" s="94"/>
    </row>
    <row r="617" spans="4:24" ht="15.75" customHeight="1">
      <c r="D617" s="102"/>
      <c r="K617" s="84"/>
      <c r="P617" s="93"/>
      <c r="Q617" s="93"/>
      <c r="R617" s="93"/>
      <c r="S617" s="93"/>
      <c r="T617" s="93"/>
      <c r="U617" s="93"/>
      <c r="V617" s="93"/>
      <c r="W617" s="93"/>
      <c r="X617" s="94"/>
    </row>
    <row r="618" spans="4:24" ht="15.75" customHeight="1">
      <c r="D618" s="102"/>
      <c r="K618" s="84"/>
      <c r="P618" s="93"/>
      <c r="Q618" s="93"/>
      <c r="R618" s="93"/>
      <c r="S618" s="93"/>
      <c r="T618" s="93"/>
      <c r="U618" s="93"/>
      <c r="V618" s="93"/>
      <c r="W618" s="93"/>
      <c r="X618" s="94"/>
    </row>
    <row r="619" spans="4:24" ht="15.75" customHeight="1">
      <c r="D619" s="102"/>
      <c r="K619" s="84"/>
      <c r="P619" s="93"/>
      <c r="Q619" s="93"/>
      <c r="R619" s="93"/>
      <c r="S619" s="93"/>
      <c r="T619" s="93"/>
      <c r="U619" s="93"/>
      <c r="V619" s="93"/>
      <c r="W619" s="93"/>
      <c r="X619" s="94"/>
    </row>
    <row r="620" spans="4:24" ht="15.75" customHeight="1">
      <c r="D620" s="102"/>
      <c r="K620" s="84"/>
      <c r="P620" s="93"/>
      <c r="Q620" s="93"/>
      <c r="R620" s="93"/>
      <c r="S620" s="93"/>
      <c r="T620" s="93"/>
      <c r="U620" s="93"/>
      <c r="V620" s="93"/>
      <c r="W620" s="93"/>
      <c r="X620" s="94"/>
    </row>
    <row r="621" spans="4:24" ht="15.75" customHeight="1">
      <c r="D621" s="102"/>
      <c r="K621" s="84"/>
      <c r="P621" s="93"/>
      <c r="Q621" s="93"/>
      <c r="R621" s="93"/>
      <c r="S621" s="93"/>
      <c r="T621" s="93"/>
      <c r="U621" s="93"/>
      <c r="V621" s="93"/>
      <c r="W621" s="93"/>
      <c r="X621" s="94"/>
    </row>
    <row r="622" spans="4:24" ht="15.75" customHeight="1">
      <c r="D622" s="102"/>
      <c r="K622" s="84"/>
      <c r="P622" s="93"/>
      <c r="Q622" s="93"/>
      <c r="R622" s="93"/>
      <c r="S622" s="93"/>
      <c r="T622" s="93"/>
      <c r="U622" s="93"/>
      <c r="V622" s="93"/>
      <c r="W622" s="93"/>
      <c r="X622" s="94"/>
    </row>
    <row r="623" spans="4:24" ht="15.75" customHeight="1">
      <c r="D623" s="102"/>
      <c r="K623" s="84"/>
      <c r="P623" s="93"/>
      <c r="Q623" s="93"/>
      <c r="R623" s="93"/>
      <c r="S623" s="93"/>
      <c r="T623" s="93"/>
      <c r="U623" s="93"/>
      <c r="V623" s="93"/>
      <c r="W623" s="93"/>
      <c r="X623" s="94"/>
    </row>
    <row r="624" spans="4:24" ht="15.75" customHeight="1">
      <c r="D624" s="102"/>
      <c r="K624" s="84"/>
      <c r="P624" s="93"/>
      <c r="Q624" s="93"/>
      <c r="R624" s="93"/>
      <c r="S624" s="93"/>
      <c r="T624" s="93"/>
      <c r="U624" s="93"/>
      <c r="V624" s="93"/>
      <c r="W624" s="93"/>
      <c r="X624" s="94"/>
    </row>
    <row r="625" spans="4:24" ht="15.75" customHeight="1">
      <c r="D625" s="102"/>
      <c r="K625" s="84"/>
      <c r="P625" s="93"/>
      <c r="Q625" s="93"/>
      <c r="R625" s="93"/>
      <c r="S625" s="93"/>
      <c r="T625" s="93"/>
      <c r="U625" s="93"/>
      <c r="V625" s="93"/>
      <c r="W625" s="93"/>
      <c r="X625" s="94"/>
    </row>
    <row r="626" spans="4:24" ht="15.75" customHeight="1">
      <c r="D626" s="102"/>
      <c r="K626" s="84"/>
      <c r="P626" s="93"/>
      <c r="Q626" s="93"/>
      <c r="R626" s="93"/>
      <c r="S626" s="93"/>
      <c r="T626" s="93"/>
      <c r="U626" s="93"/>
      <c r="V626" s="93"/>
      <c r="W626" s="93"/>
      <c r="X626" s="94"/>
    </row>
    <row r="627" spans="4:24" ht="15.75" customHeight="1">
      <c r="D627" s="102"/>
      <c r="K627" s="84"/>
      <c r="P627" s="93"/>
      <c r="Q627" s="93"/>
      <c r="R627" s="93"/>
      <c r="S627" s="93"/>
      <c r="T627" s="93"/>
      <c r="U627" s="93"/>
      <c r="V627" s="93"/>
      <c r="W627" s="93"/>
      <c r="X627" s="94"/>
    </row>
    <row r="628" spans="4:24" ht="15.75" customHeight="1">
      <c r="D628" s="102"/>
      <c r="K628" s="84"/>
      <c r="P628" s="93"/>
      <c r="Q628" s="93"/>
      <c r="R628" s="93"/>
      <c r="S628" s="93"/>
      <c r="T628" s="93"/>
      <c r="U628" s="93"/>
      <c r="V628" s="93"/>
      <c r="W628" s="93"/>
      <c r="X628" s="94"/>
    </row>
    <row r="629" spans="4:24" ht="15.75" customHeight="1">
      <c r="D629" s="102"/>
      <c r="K629" s="84"/>
      <c r="P629" s="93"/>
      <c r="Q629" s="93"/>
      <c r="R629" s="93"/>
      <c r="S629" s="93"/>
      <c r="T629" s="93"/>
      <c r="U629" s="93"/>
      <c r="V629" s="93"/>
      <c r="W629" s="93"/>
      <c r="X629" s="94"/>
    </row>
    <row r="630" spans="4:24" ht="15.75" customHeight="1">
      <c r="D630" s="102"/>
      <c r="K630" s="84"/>
      <c r="P630" s="93"/>
      <c r="Q630" s="93"/>
      <c r="R630" s="93"/>
      <c r="S630" s="93"/>
      <c r="T630" s="93"/>
      <c r="U630" s="93"/>
      <c r="V630" s="93"/>
      <c r="W630" s="93"/>
      <c r="X630" s="94"/>
    </row>
    <row r="631" spans="4:24" ht="15.75" customHeight="1">
      <c r="D631" s="102"/>
      <c r="K631" s="84"/>
      <c r="P631" s="93"/>
      <c r="Q631" s="93"/>
      <c r="R631" s="93"/>
      <c r="S631" s="93"/>
      <c r="T631" s="93"/>
      <c r="U631" s="93"/>
      <c r="V631" s="93"/>
      <c r="W631" s="93"/>
      <c r="X631" s="94"/>
    </row>
    <row r="632" spans="4:24" ht="15.75" customHeight="1">
      <c r="D632" s="102"/>
      <c r="K632" s="84"/>
      <c r="P632" s="93"/>
      <c r="Q632" s="93"/>
      <c r="R632" s="93"/>
      <c r="S632" s="93"/>
      <c r="T632" s="93"/>
      <c r="U632" s="93"/>
      <c r="V632" s="93"/>
      <c r="W632" s="93"/>
      <c r="X632" s="94"/>
    </row>
    <row r="633" spans="4:24" ht="15.75" customHeight="1">
      <c r="D633" s="102"/>
      <c r="K633" s="84"/>
      <c r="P633" s="93"/>
      <c r="Q633" s="93"/>
      <c r="R633" s="93"/>
      <c r="S633" s="93"/>
      <c r="T633" s="93"/>
      <c r="U633" s="93"/>
      <c r="V633" s="93"/>
      <c r="W633" s="93"/>
      <c r="X633" s="94"/>
    </row>
    <row r="634" spans="4:24" ht="15.75" customHeight="1">
      <c r="D634" s="102"/>
      <c r="K634" s="84"/>
      <c r="P634" s="93"/>
      <c r="Q634" s="93"/>
      <c r="R634" s="93"/>
      <c r="S634" s="93"/>
      <c r="T634" s="93"/>
      <c r="U634" s="93"/>
      <c r="V634" s="93"/>
      <c r="W634" s="93"/>
      <c r="X634" s="94"/>
    </row>
    <row r="635" spans="4:24" ht="15.75" customHeight="1">
      <c r="D635" s="102"/>
      <c r="K635" s="84"/>
      <c r="P635" s="93"/>
      <c r="Q635" s="93"/>
      <c r="R635" s="93"/>
      <c r="S635" s="93"/>
      <c r="T635" s="93"/>
      <c r="U635" s="93"/>
      <c r="V635" s="93"/>
      <c r="W635" s="93"/>
      <c r="X635" s="94"/>
    </row>
    <row r="636" spans="4:24" ht="15.75" customHeight="1">
      <c r="D636" s="102"/>
      <c r="K636" s="84"/>
      <c r="P636" s="93"/>
      <c r="Q636" s="93"/>
      <c r="R636" s="93"/>
      <c r="S636" s="93"/>
      <c r="T636" s="93"/>
      <c r="U636" s="93"/>
      <c r="V636" s="93"/>
      <c r="W636" s="93"/>
      <c r="X636" s="94"/>
    </row>
    <row r="637" spans="4:24" ht="15.75" customHeight="1">
      <c r="D637" s="102"/>
      <c r="K637" s="84"/>
      <c r="P637" s="93"/>
      <c r="Q637" s="93"/>
      <c r="R637" s="93"/>
      <c r="S637" s="93"/>
      <c r="T637" s="93"/>
      <c r="U637" s="93"/>
      <c r="V637" s="93"/>
      <c r="W637" s="93"/>
      <c r="X637" s="94"/>
    </row>
    <row r="638" spans="4:24" ht="15.75" customHeight="1">
      <c r="D638" s="102"/>
      <c r="K638" s="84"/>
      <c r="P638" s="93"/>
      <c r="Q638" s="93"/>
      <c r="R638" s="93"/>
      <c r="S638" s="93"/>
      <c r="T638" s="93"/>
      <c r="U638" s="93"/>
      <c r="V638" s="93"/>
      <c r="W638" s="93"/>
      <c r="X638" s="94"/>
    </row>
    <row r="639" spans="4:24" ht="15.75" customHeight="1">
      <c r="D639" s="102"/>
      <c r="K639" s="84"/>
      <c r="P639" s="93"/>
      <c r="Q639" s="93"/>
      <c r="R639" s="93"/>
      <c r="S639" s="93"/>
      <c r="T639" s="93"/>
      <c r="U639" s="93"/>
      <c r="V639" s="93"/>
      <c r="W639" s="93"/>
      <c r="X639" s="94"/>
    </row>
    <row r="640" spans="4:24" ht="15.75" customHeight="1">
      <c r="D640" s="102"/>
      <c r="K640" s="84"/>
      <c r="P640" s="93"/>
      <c r="Q640" s="93"/>
      <c r="R640" s="93"/>
      <c r="S640" s="93"/>
      <c r="T640" s="93"/>
      <c r="U640" s="93"/>
      <c r="V640" s="93"/>
      <c r="W640" s="93"/>
      <c r="X640" s="94"/>
    </row>
    <row r="641" spans="4:24" ht="15.75" customHeight="1">
      <c r="D641" s="102"/>
      <c r="K641" s="84"/>
      <c r="P641" s="93"/>
      <c r="Q641" s="93"/>
      <c r="R641" s="93"/>
      <c r="S641" s="93"/>
      <c r="T641" s="93"/>
      <c r="U641" s="93"/>
      <c r="V641" s="93"/>
      <c r="W641" s="93"/>
      <c r="X641" s="94"/>
    </row>
    <row r="642" spans="4:24" ht="15.75" customHeight="1">
      <c r="D642" s="102"/>
      <c r="K642" s="84"/>
      <c r="P642" s="93"/>
      <c r="Q642" s="93"/>
      <c r="R642" s="93"/>
      <c r="S642" s="93"/>
      <c r="T642" s="93"/>
      <c r="U642" s="93"/>
      <c r="V642" s="93"/>
      <c r="W642" s="93"/>
      <c r="X642" s="94"/>
    </row>
    <row r="643" spans="4:24" ht="15.75" customHeight="1">
      <c r="D643" s="102"/>
      <c r="K643" s="84"/>
      <c r="P643" s="93"/>
      <c r="Q643" s="93"/>
      <c r="R643" s="93"/>
      <c r="S643" s="93"/>
      <c r="T643" s="93"/>
      <c r="U643" s="93"/>
      <c r="V643" s="93"/>
      <c r="W643" s="93"/>
      <c r="X643" s="94"/>
    </row>
    <row r="644" spans="4:24" ht="15.75" customHeight="1">
      <c r="D644" s="102"/>
      <c r="K644" s="84"/>
      <c r="P644" s="93"/>
      <c r="Q644" s="93"/>
      <c r="R644" s="93"/>
      <c r="S644" s="93"/>
      <c r="T644" s="93"/>
      <c r="U644" s="93"/>
      <c r="V644" s="93"/>
      <c r="W644" s="93"/>
      <c r="X644" s="94"/>
    </row>
    <row r="645" spans="4:24" ht="15.75" customHeight="1">
      <c r="D645" s="102"/>
      <c r="K645" s="84"/>
      <c r="P645" s="93"/>
      <c r="Q645" s="93"/>
      <c r="R645" s="93"/>
      <c r="S645" s="93"/>
      <c r="T645" s="93"/>
      <c r="U645" s="93"/>
      <c r="V645" s="93"/>
      <c r="W645" s="93"/>
      <c r="X645" s="94"/>
    </row>
    <row r="646" spans="4:24" ht="15.75" customHeight="1">
      <c r="D646" s="102"/>
      <c r="K646" s="84"/>
      <c r="P646" s="93"/>
      <c r="Q646" s="93"/>
      <c r="R646" s="93"/>
      <c r="S646" s="93"/>
      <c r="T646" s="93"/>
      <c r="U646" s="93"/>
      <c r="V646" s="93"/>
      <c r="W646" s="93"/>
      <c r="X646" s="94"/>
    </row>
    <row r="647" spans="4:24" ht="15.75" customHeight="1">
      <c r="D647" s="102"/>
      <c r="K647" s="84"/>
      <c r="P647" s="93"/>
      <c r="Q647" s="93"/>
      <c r="R647" s="93"/>
      <c r="S647" s="93"/>
      <c r="T647" s="93"/>
      <c r="U647" s="93"/>
      <c r="V647" s="93"/>
      <c r="W647" s="93"/>
      <c r="X647" s="94"/>
    </row>
    <row r="648" spans="4:24" ht="15.75" customHeight="1">
      <c r="D648" s="102"/>
      <c r="K648" s="84"/>
      <c r="P648" s="93"/>
      <c r="Q648" s="93"/>
      <c r="R648" s="93"/>
      <c r="S648" s="93"/>
      <c r="T648" s="93"/>
      <c r="U648" s="93"/>
      <c r="V648" s="93"/>
      <c r="W648" s="93"/>
      <c r="X648" s="94"/>
    </row>
    <row r="649" spans="4:24" ht="15.75" customHeight="1">
      <c r="D649" s="102"/>
      <c r="K649" s="84"/>
      <c r="P649" s="93"/>
      <c r="Q649" s="93"/>
      <c r="R649" s="93"/>
      <c r="S649" s="93"/>
      <c r="T649" s="93"/>
      <c r="U649" s="93"/>
      <c r="V649" s="93"/>
      <c r="W649" s="93"/>
      <c r="X649" s="94"/>
    </row>
    <row r="650" spans="4:24" ht="15.75" customHeight="1">
      <c r="D650" s="102"/>
      <c r="K650" s="84"/>
      <c r="P650" s="93"/>
      <c r="Q650" s="93"/>
      <c r="R650" s="93"/>
      <c r="S650" s="93"/>
      <c r="T650" s="93"/>
      <c r="U650" s="93"/>
      <c r="V650" s="93"/>
      <c r="W650" s="93"/>
      <c r="X650" s="94"/>
    </row>
    <row r="651" spans="4:24" ht="15.75" customHeight="1">
      <c r="D651" s="102"/>
      <c r="K651" s="84"/>
      <c r="P651" s="93"/>
      <c r="Q651" s="93"/>
      <c r="R651" s="93"/>
      <c r="S651" s="93"/>
      <c r="T651" s="93"/>
      <c r="U651" s="93"/>
      <c r="V651" s="93"/>
      <c r="W651" s="93"/>
      <c r="X651" s="94"/>
    </row>
    <row r="652" spans="4:24" ht="15.75" customHeight="1">
      <c r="D652" s="102"/>
      <c r="K652" s="84"/>
      <c r="P652" s="93"/>
      <c r="Q652" s="93"/>
      <c r="R652" s="93"/>
      <c r="S652" s="93"/>
      <c r="T652" s="93"/>
      <c r="U652" s="93"/>
      <c r="V652" s="93"/>
      <c r="W652" s="93"/>
      <c r="X652" s="94"/>
    </row>
    <row r="653" spans="4:24" ht="15.75" customHeight="1">
      <c r="D653" s="102"/>
      <c r="K653" s="84"/>
      <c r="P653" s="93"/>
      <c r="Q653" s="93"/>
      <c r="R653" s="93"/>
      <c r="S653" s="93"/>
      <c r="T653" s="93"/>
      <c r="U653" s="93"/>
      <c r="V653" s="93"/>
      <c r="W653" s="93"/>
      <c r="X653" s="94"/>
    </row>
    <row r="654" spans="4:24" ht="15.75" customHeight="1">
      <c r="D654" s="102"/>
      <c r="K654" s="84"/>
      <c r="P654" s="93"/>
      <c r="Q654" s="93"/>
      <c r="R654" s="93"/>
      <c r="S654" s="93"/>
      <c r="T654" s="93"/>
      <c r="U654" s="93"/>
      <c r="V654" s="93"/>
      <c r="W654" s="93"/>
      <c r="X654" s="94"/>
    </row>
    <row r="655" spans="4:24" ht="15.75" customHeight="1">
      <c r="D655" s="102"/>
      <c r="K655" s="84"/>
      <c r="P655" s="93"/>
      <c r="Q655" s="93"/>
      <c r="R655" s="93"/>
      <c r="S655" s="93"/>
      <c r="T655" s="93"/>
      <c r="U655" s="93"/>
      <c r="V655" s="93"/>
      <c r="W655" s="93"/>
      <c r="X655" s="94"/>
    </row>
    <row r="656" spans="4:24" ht="15.75" customHeight="1">
      <c r="D656" s="102"/>
      <c r="K656" s="84"/>
      <c r="P656" s="93"/>
      <c r="Q656" s="93"/>
      <c r="R656" s="93"/>
      <c r="S656" s="93"/>
      <c r="T656" s="93"/>
      <c r="U656" s="93"/>
      <c r="V656" s="93"/>
      <c r="W656" s="93"/>
      <c r="X656" s="94"/>
    </row>
    <row r="657" spans="4:24" ht="15.75" customHeight="1">
      <c r="D657" s="102"/>
      <c r="K657" s="84"/>
      <c r="P657" s="93"/>
      <c r="Q657" s="93"/>
      <c r="R657" s="93"/>
      <c r="S657" s="93"/>
      <c r="T657" s="93"/>
      <c r="U657" s="93"/>
      <c r="V657" s="93"/>
      <c r="W657" s="93"/>
      <c r="X657" s="94"/>
    </row>
    <row r="658" spans="4:24" ht="15.75" customHeight="1">
      <c r="D658" s="102"/>
      <c r="K658" s="84"/>
      <c r="P658" s="93"/>
      <c r="Q658" s="93"/>
      <c r="R658" s="93"/>
      <c r="S658" s="93"/>
      <c r="T658" s="93"/>
      <c r="U658" s="93"/>
      <c r="V658" s="93"/>
      <c r="W658" s="93"/>
      <c r="X658" s="94"/>
    </row>
    <row r="659" spans="4:24" ht="15.75" customHeight="1">
      <c r="D659" s="102"/>
      <c r="K659" s="84"/>
      <c r="P659" s="93"/>
      <c r="Q659" s="93"/>
      <c r="R659" s="93"/>
      <c r="S659" s="93"/>
      <c r="T659" s="93"/>
      <c r="U659" s="93"/>
      <c r="V659" s="93"/>
      <c r="W659" s="93"/>
      <c r="X659" s="94"/>
    </row>
    <row r="660" spans="4:24" ht="15.75" customHeight="1">
      <c r="D660" s="102"/>
      <c r="K660" s="84"/>
      <c r="P660" s="93"/>
      <c r="Q660" s="93"/>
      <c r="R660" s="93"/>
      <c r="S660" s="93"/>
      <c r="T660" s="93"/>
      <c r="U660" s="93"/>
      <c r="V660" s="93"/>
      <c r="W660" s="93"/>
      <c r="X660" s="94"/>
    </row>
    <row r="661" spans="4:24" ht="15.75" customHeight="1">
      <c r="D661" s="102"/>
      <c r="K661" s="84"/>
      <c r="P661" s="93"/>
      <c r="Q661" s="93"/>
      <c r="R661" s="93"/>
      <c r="S661" s="93"/>
      <c r="T661" s="93"/>
      <c r="U661" s="93"/>
      <c r="V661" s="93"/>
      <c r="W661" s="93"/>
      <c r="X661" s="94"/>
    </row>
    <row r="662" spans="4:24" ht="15.75" customHeight="1">
      <c r="D662" s="102"/>
      <c r="K662" s="84"/>
      <c r="P662" s="93"/>
      <c r="Q662" s="93"/>
      <c r="R662" s="93"/>
      <c r="S662" s="93"/>
      <c r="T662" s="93"/>
      <c r="U662" s="93"/>
      <c r="V662" s="93"/>
      <c r="W662" s="93"/>
      <c r="X662" s="94"/>
    </row>
    <row r="663" spans="4:24" ht="15.75" customHeight="1">
      <c r="D663" s="102"/>
      <c r="K663" s="84"/>
      <c r="P663" s="93"/>
      <c r="Q663" s="93"/>
      <c r="R663" s="93"/>
      <c r="S663" s="93"/>
      <c r="T663" s="93"/>
      <c r="U663" s="93"/>
      <c r="V663" s="93"/>
      <c r="W663" s="93"/>
      <c r="X663" s="94"/>
    </row>
    <row r="664" spans="4:24" ht="15.75" customHeight="1">
      <c r="D664" s="102"/>
      <c r="K664" s="84"/>
      <c r="P664" s="93"/>
      <c r="Q664" s="93"/>
      <c r="R664" s="93"/>
      <c r="S664" s="93"/>
      <c r="T664" s="93"/>
      <c r="U664" s="93"/>
      <c r="V664" s="93"/>
      <c r="W664" s="93"/>
      <c r="X664" s="94"/>
    </row>
    <row r="665" spans="4:24" ht="15.75" customHeight="1">
      <c r="D665" s="102"/>
      <c r="K665" s="84"/>
      <c r="P665" s="93"/>
      <c r="Q665" s="93"/>
      <c r="R665" s="93"/>
      <c r="S665" s="93"/>
      <c r="T665" s="93"/>
      <c r="U665" s="93"/>
      <c r="V665" s="93"/>
      <c r="W665" s="93"/>
      <c r="X665" s="94"/>
    </row>
    <row r="666" spans="4:24" ht="15.75" customHeight="1">
      <c r="D666" s="102"/>
      <c r="K666" s="84"/>
      <c r="P666" s="93"/>
      <c r="Q666" s="93"/>
      <c r="R666" s="93"/>
      <c r="S666" s="93"/>
      <c r="T666" s="93"/>
      <c r="U666" s="93"/>
      <c r="V666" s="93"/>
      <c r="W666" s="93"/>
      <c r="X666" s="94"/>
    </row>
    <row r="667" spans="4:24" ht="15.75" customHeight="1">
      <c r="D667" s="102"/>
      <c r="K667" s="84"/>
      <c r="P667" s="93"/>
      <c r="Q667" s="93"/>
      <c r="R667" s="93"/>
      <c r="S667" s="93"/>
      <c r="T667" s="93"/>
      <c r="U667" s="93"/>
      <c r="V667" s="93"/>
      <c r="W667" s="93"/>
      <c r="X667" s="94"/>
    </row>
    <row r="668" spans="4:24" ht="15.75" customHeight="1">
      <c r="D668" s="102"/>
      <c r="K668" s="84"/>
      <c r="P668" s="93"/>
      <c r="Q668" s="93"/>
      <c r="R668" s="93"/>
      <c r="S668" s="93"/>
      <c r="T668" s="93"/>
      <c r="U668" s="93"/>
      <c r="V668" s="93"/>
      <c r="W668" s="93"/>
      <c r="X668" s="94"/>
    </row>
    <row r="669" spans="4:24" ht="15.75" customHeight="1">
      <c r="D669" s="102"/>
      <c r="K669" s="84"/>
      <c r="P669" s="93"/>
      <c r="Q669" s="93"/>
      <c r="R669" s="93"/>
      <c r="S669" s="93"/>
      <c r="T669" s="93"/>
      <c r="U669" s="93"/>
      <c r="V669" s="93"/>
      <c r="W669" s="93"/>
      <c r="X669" s="94"/>
    </row>
    <row r="670" spans="4:24" ht="15.75" customHeight="1">
      <c r="D670" s="102"/>
      <c r="K670" s="84"/>
      <c r="P670" s="93"/>
      <c r="Q670" s="93"/>
      <c r="R670" s="93"/>
      <c r="S670" s="93"/>
      <c r="T670" s="93"/>
      <c r="U670" s="93"/>
      <c r="V670" s="93"/>
      <c r="W670" s="93"/>
      <c r="X670" s="94"/>
    </row>
    <row r="671" spans="4:24" ht="15.75" customHeight="1">
      <c r="D671" s="102"/>
      <c r="K671" s="84"/>
      <c r="P671" s="93"/>
      <c r="Q671" s="93"/>
      <c r="R671" s="93"/>
      <c r="S671" s="93"/>
      <c r="T671" s="93"/>
      <c r="U671" s="93"/>
      <c r="V671" s="93"/>
      <c r="W671" s="93"/>
      <c r="X671" s="94"/>
    </row>
    <row r="672" spans="4:24" ht="15.75" customHeight="1">
      <c r="D672" s="102"/>
      <c r="K672" s="84"/>
      <c r="P672" s="93"/>
      <c r="Q672" s="93"/>
      <c r="R672" s="93"/>
      <c r="S672" s="93"/>
      <c r="T672" s="93"/>
      <c r="U672" s="93"/>
      <c r="V672" s="93"/>
      <c r="W672" s="93"/>
      <c r="X672" s="94"/>
    </row>
    <row r="673" spans="4:24" ht="15.75" customHeight="1">
      <c r="D673" s="102"/>
      <c r="K673" s="84"/>
      <c r="P673" s="93"/>
      <c r="Q673" s="93"/>
      <c r="R673" s="93"/>
      <c r="S673" s="93"/>
      <c r="T673" s="93"/>
      <c r="U673" s="93"/>
      <c r="V673" s="93"/>
      <c r="W673" s="93"/>
      <c r="X673" s="94"/>
    </row>
    <row r="674" spans="4:24" ht="15.75" customHeight="1">
      <c r="D674" s="102"/>
      <c r="K674" s="84"/>
      <c r="P674" s="93"/>
      <c r="Q674" s="93"/>
      <c r="R674" s="93"/>
      <c r="S674" s="93"/>
      <c r="T674" s="93"/>
      <c r="U674" s="93"/>
      <c r="V674" s="93"/>
      <c r="W674" s="93"/>
      <c r="X674" s="94"/>
    </row>
    <row r="675" spans="4:24" ht="15.75" customHeight="1">
      <c r="D675" s="102"/>
      <c r="K675" s="84"/>
      <c r="P675" s="93"/>
      <c r="Q675" s="93"/>
      <c r="R675" s="93"/>
      <c r="S675" s="93"/>
      <c r="T675" s="93"/>
      <c r="U675" s="93"/>
      <c r="V675" s="93"/>
      <c r="W675" s="93"/>
      <c r="X675" s="94"/>
    </row>
    <row r="676" spans="4:24" ht="15.75" customHeight="1">
      <c r="D676" s="102"/>
      <c r="K676" s="84"/>
      <c r="P676" s="93"/>
      <c r="Q676" s="93"/>
      <c r="R676" s="93"/>
      <c r="S676" s="93"/>
      <c r="T676" s="93"/>
      <c r="U676" s="93"/>
      <c r="V676" s="93"/>
      <c r="W676" s="93"/>
      <c r="X676" s="94"/>
    </row>
    <row r="677" spans="4:24" ht="15.75" customHeight="1">
      <c r="D677" s="102"/>
      <c r="K677" s="84"/>
      <c r="P677" s="93"/>
      <c r="Q677" s="93"/>
      <c r="R677" s="93"/>
      <c r="S677" s="93"/>
      <c r="T677" s="93"/>
      <c r="U677" s="93"/>
      <c r="V677" s="93"/>
      <c r="W677" s="93"/>
      <c r="X677" s="94"/>
    </row>
    <row r="678" spans="4:24" ht="15.75" customHeight="1">
      <c r="D678" s="102"/>
      <c r="K678" s="84"/>
      <c r="P678" s="93"/>
      <c r="Q678" s="93"/>
      <c r="R678" s="93"/>
      <c r="S678" s="93"/>
      <c r="T678" s="93"/>
      <c r="U678" s="93"/>
      <c r="V678" s="93"/>
      <c r="W678" s="93"/>
      <c r="X678" s="94"/>
    </row>
    <row r="679" spans="4:24" ht="15.75" customHeight="1">
      <c r="D679" s="102"/>
      <c r="K679" s="84"/>
      <c r="P679" s="93"/>
      <c r="Q679" s="93"/>
      <c r="R679" s="93"/>
      <c r="S679" s="93"/>
      <c r="T679" s="93"/>
      <c r="U679" s="93"/>
      <c r="V679" s="93"/>
      <c r="W679" s="93"/>
      <c r="X679" s="94"/>
    </row>
    <row r="680" spans="4:24" ht="15.75" customHeight="1">
      <c r="D680" s="102"/>
      <c r="K680" s="84"/>
      <c r="P680" s="93"/>
      <c r="Q680" s="93"/>
      <c r="R680" s="93"/>
      <c r="S680" s="93"/>
      <c r="T680" s="93"/>
      <c r="U680" s="93"/>
      <c r="V680" s="93"/>
      <c r="W680" s="93"/>
      <c r="X680" s="94"/>
    </row>
    <row r="681" spans="4:24" ht="15.75" customHeight="1">
      <c r="D681" s="102"/>
      <c r="K681" s="84"/>
      <c r="P681" s="93"/>
      <c r="Q681" s="93"/>
      <c r="R681" s="93"/>
      <c r="S681" s="93"/>
      <c r="T681" s="93"/>
      <c r="U681" s="93"/>
      <c r="V681" s="93"/>
      <c r="W681" s="93"/>
      <c r="X681" s="94"/>
    </row>
    <row r="682" spans="4:24" ht="15.75" customHeight="1">
      <c r="D682" s="102"/>
      <c r="K682" s="84"/>
      <c r="P682" s="93"/>
      <c r="Q682" s="93"/>
      <c r="R682" s="93"/>
      <c r="S682" s="93"/>
      <c r="T682" s="93"/>
      <c r="U682" s="93"/>
      <c r="V682" s="93"/>
      <c r="W682" s="93"/>
      <c r="X682" s="94"/>
    </row>
    <row r="683" spans="4:24" ht="15.75" customHeight="1">
      <c r="D683" s="102"/>
      <c r="K683" s="84"/>
      <c r="P683" s="93"/>
      <c r="Q683" s="93"/>
      <c r="R683" s="93"/>
      <c r="S683" s="93"/>
      <c r="T683" s="93"/>
      <c r="U683" s="93"/>
      <c r="V683" s="93"/>
      <c r="W683" s="93"/>
      <c r="X683" s="94"/>
    </row>
    <row r="684" spans="4:24" ht="15.75" customHeight="1">
      <c r="D684" s="102"/>
      <c r="K684" s="84"/>
      <c r="P684" s="93"/>
      <c r="Q684" s="93"/>
      <c r="R684" s="93"/>
      <c r="S684" s="93"/>
      <c r="T684" s="93"/>
      <c r="U684" s="93"/>
      <c r="V684" s="93"/>
      <c r="W684" s="93"/>
      <c r="X684" s="94"/>
    </row>
    <row r="685" spans="4:24" ht="15.75" customHeight="1">
      <c r="D685" s="102"/>
      <c r="K685" s="84"/>
      <c r="P685" s="93"/>
      <c r="Q685" s="93"/>
      <c r="R685" s="93"/>
      <c r="S685" s="93"/>
      <c r="T685" s="93"/>
      <c r="U685" s="93"/>
      <c r="V685" s="93"/>
      <c r="W685" s="93"/>
      <c r="X685" s="94"/>
    </row>
    <row r="686" spans="4:24" ht="15.75" customHeight="1">
      <c r="D686" s="102"/>
      <c r="K686" s="84"/>
      <c r="P686" s="93"/>
      <c r="Q686" s="93"/>
      <c r="R686" s="93"/>
      <c r="S686" s="93"/>
      <c r="T686" s="93"/>
      <c r="U686" s="93"/>
      <c r="V686" s="93"/>
      <c r="W686" s="93"/>
      <c r="X686" s="94"/>
    </row>
    <row r="687" spans="4:24" ht="15.75" customHeight="1">
      <c r="D687" s="102"/>
      <c r="K687" s="84"/>
      <c r="P687" s="93"/>
      <c r="Q687" s="93"/>
      <c r="R687" s="93"/>
      <c r="S687" s="93"/>
      <c r="T687" s="93"/>
      <c r="U687" s="93"/>
      <c r="V687" s="93"/>
      <c r="W687" s="93"/>
      <c r="X687" s="94"/>
    </row>
    <row r="688" spans="4:24" ht="15.75" customHeight="1">
      <c r="D688" s="102"/>
      <c r="K688" s="84"/>
      <c r="P688" s="93"/>
      <c r="Q688" s="93"/>
      <c r="R688" s="93"/>
      <c r="S688" s="93"/>
      <c r="T688" s="93"/>
      <c r="U688" s="93"/>
      <c r="V688" s="93"/>
      <c r="W688" s="93"/>
      <c r="X688" s="94"/>
    </row>
    <row r="689" spans="4:24" ht="15.75" customHeight="1">
      <c r="D689" s="102"/>
      <c r="K689" s="84"/>
      <c r="P689" s="93"/>
      <c r="Q689" s="93"/>
      <c r="R689" s="93"/>
      <c r="S689" s="93"/>
      <c r="T689" s="93"/>
      <c r="U689" s="93"/>
      <c r="V689" s="93"/>
      <c r="W689" s="93"/>
      <c r="X689" s="94"/>
    </row>
    <row r="690" spans="4:24" ht="15.75" customHeight="1">
      <c r="D690" s="102"/>
      <c r="K690" s="84"/>
      <c r="P690" s="93"/>
      <c r="Q690" s="93"/>
      <c r="R690" s="93"/>
      <c r="S690" s="93"/>
      <c r="T690" s="93"/>
      <c r="U690" s="93"/>
      <c r="V690" s="93"/>
      <c r="W690" s="93"/>
      <c r="X690" s="94"/>
    </row>
    <row r="691" spans="4:24" ht="15.75" customHeight="1">
      <c r="D691" s="102"/>
      <c r="K691" s="84"/>
      <c r="P691" s="93"/>
      <c r="Q691" s="93"/>
      <c r="R691" s="93"/>
      <c r="S691" s="93"/>
      <c r="T691" s="93"/>
      <c r="U691" s="93"/>
      <c r="V691" s="93"/>
      <c r="W691" s="93"/>
      <c r="X691" s="94"/>
    </row>
    <row r="692" spans="4:24" ht="15.75" customHeight="1">
      <c r="D692" s="102"/>
      <c r="K692" s="84"/>
      <c r="P692" s="93"/>
      <c r="Q692" s="93"/>
      <c r="R692" s="93"/>
      <c r="S692" s="93"/>
      <c r="T692" s="93"/>
      <c r="U692" s="93"/>
      <c r="V692" s="93"/>
      <c r="W692" s="93"/>
      <c r="X692" s="94"/>
    </row>
    <row r="693" spans="4:24" ht="15.75" customHeight="1">
      <c r="D693" s="102"/>
      <c r="K693" s="84"/>
      <c r="P693" s="93"/>
      <c r="Q693" s="93"/>
      <c r="R693" s="93"/>
      <c r="S693" s="93"/>
      <c r="T693" s="93"/>
      <c r="U693" s="93"/>
      <c r="V693" s="93"/>
      <c r="W693" s="93"/>
      <c r="X693" s="94"/>
    </row>
    <row r="694" spans="4:24" ht="15.75" customHeight="1">
      <c r="D694" s="102"/>
      <c r="K694" s="84"/>
      <c r="P694" s="93"/>
      <c r="Q694" s="93"/>
      <c r="R694" s="93"/>
      <c r="S694" s="93"/>
      <c r="T694" s="93"/>
      <c r="U694" s="93"/>
      <c r="V694" s="93"/>
      <c r="W694" s="93"/>
      <c r="X694" s="94"/>
    </row>
    <row r="695" spans="4:24" ht="15.75" customHeight="1">
      <c r="D695" s="102"/>
      <c r="K695" s="84"/>
      <c r="P695" s="93"/>
      <c r="Q695" s="93"/>
      <c r="R695" s="93"/>
      <c r="S695" s="93"/>
      <c r="T695" s="93"/>
      <c r="U695" s="93"/>
      <c r="V695" s="93"/>
      <c r="W695" s="93"/>
      <c r="X695" s="94"/>
    </row>
    <row r="696" spans="4:24" ht="15.75" customHeight="1">
      <c r="D696" s="102"/>
      <c r="K696" s="84"/>
      <c r="P696" s="93"/>
      <c r="Q696" s="93"/>
      <c r="R696" s="93"/>
      <c r="S696" s="93"/>
      <c r="T696" s="93"/>
      <c r="U696" s="93"/>
      <c r="V696" s="93"/>
      <c r="W696" s="93"/>
      <c r="X696" s="94"/>
    </row>
    <row r="697" spans="4:24" ht="15.75" customHeight="1">
      <c r="D697" s="102"/>
      <c r="K697" s="84"/>
      <c r="P697" s="93"/>
      <c r="Q697" s="93"/>
      <c r="R697" s="93"/>
      <c r="S697" s="93"/>
      <c r="T697" s="93"/>
      <c r="U697" s="93"/>
      <c r="V697" s="93"/>
      <c r="W697" s="93"/>
      <c r="X697" s="94"/>
    </row>
    <row r="698" spans="4:24" ht="15.75" customHeight="1">
      <c r="D698" s="102"/>
      <c r="K698" s="84"/>
      <c r="P698" s="93"/>
      <c r="Q698" s="93"/>
      <c r="R698" s="93"/>
      <c r="S698" s="93"/>
      <c r="T698" s="93"/>
      <c r="U698" s="93"/>
      <c r="V698" s="93"/>
      <c r="W698" s="93"/>
      <c r="X698" s="94"/>
    </row>
    <row r="699" spans="4:24" ht="15.75" customHeight="1">
      <c r="D699" s="102"/>
      <c r="K699" s="84"/>
      <c r="P699" s="93"/>
      <c r="Q699" s="93"/>
      <c r="R699" s="93"/>
      <c r="S699" s="93"/>
      <c r="T699" s="93"/>
      <c r="U699" s="93"/>
      <c r="V699" s="93"/>
      <c r="W699" s="93"/>
      <c r="X699" s="94"/>
    </row>
    <row r="700" spans="4:24" ht="15.75" customHeight="1">
      <c r="D700" s="102"/>
      <c r="K700" s="84"/>
      <c r="P700" s="93"/>
      <c r="Q700" s="93"/>
      <c r="R700" s="93"/>
      <c r="S700" s="93"/>
      <c r="T700" s="93"/>
      <c r="U700" s="93"/>
      <c r="V700" s="93"/>
      <c r="W700" s="93"/>
      <c r="X700" s="94"/>
    </row>
    <row r="701" spans="4:24" ht="15.75" customHeight="1">
      <c r="D701" s="102"/>
      <c r="K701" s="84"/>
      <c r="P701" s="93"/>
      <c r="Q701" s="93"/>
      <c r="R701" s="93"/>
      <c r="S701" s="93"/>
      <c r="T701" s="93"/>
      <c r="U701" s="93"/>
      <c r="V701" s="93"/>
      <c r="W701" s="93"/>
      <c r="X701" s="94"/>
    </row>
    <row r="702" spans="4:24" ht="15.75" customHeight="1">
      <c r="D702" s="102"/>
      <c r="K702" s="84"/>
      <c r="P702" s="93"/>
      <c r="Q702" s="93"/>
      <c r="R702" s="93"/>
      <c r="S702" s="93"/>
      <c r="T702" s="93"/>
      <c r="U702" s="93"/>
      <c r="V702" s="93"/>
      <c r="W702" s="93"/>
      <c r="X702" s="94"/>
    </row>
    <row r="703" spans="4:24" ht="15.75" customHeight="1">
      <c r="D703" s="102"/>
      <c r="K703" s="84"/>
      <c r="P703" s="93"/>
      <c r="Q703" s="93"/>
      <c r="R703" s="93"/>
      <c r="S703" s="93"/>
      <c r="T703" s="93"/>
      <c r="U703" s="93"/>
      <c r="V703" s="93"/>
      <c r="W703" s="93"/>
      <c r="X703" s="94"/>
    </row>
    <row r="704" spans="4:24" ht="15.75" customHeight="1">
      <c r="D704" s="102"/>
      <c r="K704" s="84"/>
      <c r="P704" s="93"/>
      <c r="Q704" s="93"/>
      <c r="R704" s="93"/>
      <c r="S704" s="93"/>
      <c r="T704" s="93"/>
      <c r="U704" s="93"/>
      <c r="V704" s="93"/>
      <c r="W704" s="93"/>
      <c r="X704" s="94"/>
    </row>
    <row r="705" spans="4:24" ht="15.75" customHeight="1">
      <c r="D705" s="102"/>
      <c r="K705" s="84"/>
      <c r="P705" s="93"/>
      <c r="Q705" s="93"/>
      <c r="R705" s="93"/>
      <c r="S705" s="93"/>
      <c r="T705" s="93"/>
      <c r="U705" s="93"/>
      <c r="V705" s="93"/>
      <c r="W705" s="93"/>
      <c r="X705" s="94"/>
    </row>
    <row r="706" spans="4:24" ht="15.75" customHeight="1">
      <c r="D706" s="102"/>
      <c r="K706" s="84"/>
      <c r="P706" s="93"/>
      <c r="Q706" s="93"/>
      <c r="R706" s="93"/>
      <c r="S706" s="93"/>
      <c r="T706" s="93"/>
      <c r="U706" s="93"/>
      <c r="V706" s="93"/>
      <c r="W706" s="93"/>
      <c r="X706" s="94"/>
    </row>
    <row r="707" spans="4:24" ht="15.75" customHeight="1">
      <c r="D707" s="102"/>
      <c r="K707" s="84"/>
      <c r="P707" s="93"/>
      <c r="Q707" s="93"/>
      <c r="R707" s="93"/>
      <c r="S707" s="93"/>
      <c r="T707" s="93"/>
      <c r="U707" s="93"/>
      <c r="V707" s="93"/>
      <c r="W707" s="93"/>
      <c r="X707" s="94"/>
    </row>
    <row r="708" spans="4:24" ht="15.75" customHeight="1">
      <c r="D708" s="102"/>
      <c r="K708" s="84"/>
      <c r="P708" s="93"/>
      <c r="Q708" s="93"/>
      <c r="R708" s="93"/>
      <c r="S708" s="93"/>
      <c r="T708" s="93"/>
      <c r="U708" s="93"/>
      <c r="V708" s="93"/>
      <c r="W708" s="93"/>
      <c r="X708" s="94"/>
    </row>
    <row r="709" spans="4:24" ht="15.75" customHeight="1">
      <c r="D709" s="102"/>
      <c r="K709" s="84"/>
      <c r="P709" s="93"/>
      <c r="Q709" s="93"/>
      <c r="R709" s="93"/>
      <c r="S709" s="93"/>
      <c r="T709" s="93"/>
      <c r="U709" s="93"/>
      <c r="V709" s="93"/>
      <c r="W709" s="93"/>
      <c r="X709" s="94"/>
    </row>
    <row r="710" spans="4:24" ht="15.75" customHeight="1">
      <c r="D710" s="102"/>
      <c r="K710" s="84"/>
      <c r="P710" s="93"/>
      <c r="Q710" s="93"/>
      <c r="R710" s="93"/>
      <c r="S710" s="93"/>
      <c r="T710" s="93"/>
      <c r="U710" s="93"/>
      <c r="V710" s="93"/>
      <c r="W710" s="93"/>
      <c r="X710" s="94"/>
    </row>
    <row r="711" spans="4:24" ht="15.75" customHeight="1">
      <c r="D711" s="102"/>
      <c r="K711" s="84"/>
      <c r="P711" s="93"/>
      <c r="Q711" s="93"/>
      <c r="R711" s="93"/>
      <c r="S711" s="93"/>
      <c r="T711" s="93"/>
      <c r="U711" s="93"/>
      <c r="V711" s="93"/>
      <c r="W711" s="93"/>
      <c r="X711" s="94"/>
    </row>
    <row r="712" spans="4:24" ht="15.75" customHeight="1">
      <c r="D712" s="102"/>
      <c r="K712" s="84"/>
      <c r="P712" s="93"/>
      <c r="Q712" s="93"/>
      <c r="R712" s="93"/>
      <c r="S712" s="93"/>
      <c r="T712" s="93"/>
      <c r="U712" s="93"/>
      <c r="V712" s="93"/>
      <c r="W712" s="93"/>
      <c r="X712" s="94"/>
    </row>
    <row r="713" spans="4:24" ht="15.75" customHeight="1">
      <c r="D713" s="102"/>
      <c r="K713" s="84"/>
      <c r="P713" s="93"/>
      <c r="Q713" s="93"/>
      <c r="R713" s="93"/>
      <c r="S713" s="93"/>
      <c r="T713" s="93"/>
      <c r="U713" s="93"/>
      <c r="V713" s="93"/>
      <c r="W713" s="93"/>
      <c r="X713" s="94"/>
    </row>
    <row r="714" spans="4:24" ht="15.75" customHeight="1">
      <c r="D714" s="102"/>
      <c r="K714" s="84"/>
      <c r="P714" s="93"/>
      <c r="Q714" s="93"/>
      <c r="R714" s="93"/>
      <c r="S714" s="93"/>
      <c r="T714" s="93"/>
      <c r="U714" s="93"/>
      <c r="V714" s="93"/>
      <c r="W714" s="93"/>
      <c r="X714" s="94"/>
    </row>
    <row r="715" spans="4:24" ht="15.75" customHeight="1">
      <c r="D715" s="102"/>
      <c r="K715" s="84"/>
      <c r="P715" s="93"/>
      <c r="Q715" s="93"/>
      <c r="R715" s="93"/>
      <c r="S715" s="93"/>
      <c r="T715" s="93"/>
      <c r="U715" s="93"/>
      <c r="V715" s="93"/>
      <c r="W715" s="93"/>
      <c r="X715" s="94"/>
    </row>
    <row r="716" spans="4:24" ht="15.75" customHeight="1">
      <c r="D716" s="102"/>
      <c r="K716" s="84"/>
      <c r="P716" s="93"/>
      <c r="Q716" s="93"/>
      <c r="R716" s="93"/>
      <c r="S716" s="93"/>
      <c r="T716" s="93"/>
      <c r="U716" s="93"/>
      <c r="V716" s="93"/>
      <c r="W716" s="93"/>
      <c r="X716" s="94"/>
    </row>
    <row r="717" spans="4:24" ht="15.75" customHeight="1">
      <c r="D717" s="102"/>
      <c r="K717" s="84"/>
      <c r="P717" s="93"/>
      <c r="Q717" s="93"/>
      <c r="R717" s="93"/>
      <c r="S717" s="93"/>
      <c r="T717" s="93"/>
      <c r="U717" s="93"/>
      <c r="V717" s="93"/>
      <c r="W717" s="93"/>
      <c r="X717" s="94"/>
    </row>
    <row r="718" spans="4:24" ht="15.75" customHeight="1">
      <c r="D718" s="102"/>
      <c r="K718" s="84"/>
      <c r="P718" s="93"/>
      <c r="Q718" s="93"/>
      <c r="R718" s="93"/>
      <c r="S718" s="93"/>
      <c r="T718" s="93"/>
      <c r="U718" s="93"/>
      <c r="V718" s="93"/>
      <c r="W718" s="93"/>
      <c r="X718" s="94"/>
    </row>
    <row r="719" spans="4:24" ht="15.75" customHeight="1">
      <c r="D719" s="102"/>
      <c r="K719" s="84"/>
      <c r="P719" s="93"/>
      <c r="Q719" s="93"/>
      <c r="R719" s="93"/>
      <c r="S719" s="93"/>
      <c r="T719" s="93"/>
      <c r="U719" s="93"/>
      <c r="V719" s="93"/>
      <c r="W719" s="93"/>
      <c r="X719" s="94"/>
    </row>
    <row r="720" spans="4:24" ht="15.75" customHeight="1">
      <c r="D720" s="102"/>
      <c r="K720" s="84"/>
      <c r="P720" s="93"/>
      <c r="Q720" s="93"/>
      <c r="R720" s="93"/>
      <c r="S720" s="93"/>
      <c r="T720" s="93"/>
      <c r="U720" s="93"/>
      <c r="V720" s="93"/>
      <c r="W720" s="93"/>
      <c r="X720" s="94"/>
    </row>
    <row r="721" spans="4:24" ht="15.75" customHeight="1">
      <c r="D721" s="102"/>
      <c r="K721" s="84"/>
      <c r="P721" s="93"/>
      <c r="Q721" s="93"/>
      <c r="R721" s="93"/>
      <c r="S721" s="93"/>
      <c r="T721" s="93"/>
      <c r="U721" s="93"/>
      <c r="V721" s="93"/>
      <c r="W721" s="93"/>
      <c r="X721" s="94"/>
    </row>
    <row r="722" spans="4:24" ht="15.75" customHeight="1">
      <c r="D722" s="102"/>
      <c r="K722" s="84"/>
      <c r="P722" s="93"/>
      <c r="Q722" s="93"/>
      <c r="R722" s="93"/>
      <c r="S722" s="93"/>
      <c r="T722" s="93"/>
      <c r="U722" s="93"/>
      <c r="V722" s="93"/>
      <c r="W722" s="93"/>
      <c r="X722" s="94"/>
    </row>
    <row r="723" spans="4:24" ht="15.75" customHeight="1">
      <c r="D723" s="102"/>
      <c r="K723" s="84"/>
      <c r="P723" s="93"/>
      <c r="Q723" s="93"/>
      <c r="R723" s="93"/>
      <c r="S723" s="93"/>
      <c r="T723" s="93"/>
      <c r="U723" s="93"/>
      <c r="V723" s="93"/>
      <c r="W723" s="93"/>
      <c r="X723" s="94"/>
    </row>
    <row r="724" spans="4:24" ht="15.75" customHeight="1">
      <c r="D724" s="102"/>
      <c r="K724" s="84"/>
      <c r="P724" s="93"/>
      <c r="Q724" s="93"/>
      <c r="R724" s="93"/>
      <c r="S724" s="93"/>
      <c r="T724" s="93"/>
      <c r="U724" s="93"/>
      <c r="V724" s="93"/>
      <c r="W724" s="93"/>
      <c r="X724" s="94"/>
    </row>
    <row r="725" spans="4:24" ht="15.75" customHeight="1">
      <c r="D725" s="102"/>
      <c r="K725" s="84"/>
      <c r="P725" s="93"/>
      <c r="Q725" s="93"/>
      <c r="R725" s="93"/>
      <c r="S725" s="93"/>
      <c r="T725" s="93"/>
      <c r="U725" s="93"/>
      <c r="V725" s="93"/>
      <c r="W725" s="93"/>
      <c r="X725" s="94"/>
    </row>
    <row r="726" spans="4:24" ht="15.75" customHeight="1">
      <c r="D726" s="102"/>
      <c r="K726" s="84"/>
      <c r="P726" s="93"/>
      <c r="Q726" s="93"/>
      <c r="R726" s="93"/>
      <c r="S726" s="93"/>
      <c r="T726" s="93"/>
      <c r="U726" s="93"/>
      <c r="V726" s="93"/>
      <c r="W726" s="93"/>
      <c r="X726" s="94"/>
    </row>
    <row r="727" spans="4:24" ht="15.75" customHeight="1">
      <c r="D727" s="102"/>
      <c r="K727" s="84"/>
      <c r="P727" s="93"/>
      <c r="Q727" s="93"/>
      <c r="R727" s="93"/>
      <c r="S727" s="93"/>
      <c r="T727" s="93"/>
      <c r="U727" s="93"/>
      <c r="V727" s="93"/>
      <c r="W727" s="93"/>
      <c r="X727" s="94"/>
    </row>
    <row r="728" spans="4:24" ht="15.75" customHeight="1">
      <c r="D728" s="102"/>
      <c r="K728" s="84"/>
      <c r="P728" s="93"/>
      <c r="Q728" s="93"/>
      <c r="R728" s="93"/>
      <c r="S728" s="93"/>
      <c r="T728" s="93"/>
      <c r="U728" s="93"/>
      <c r="V728" s="93"/>
      <c r="W728" s="93"/>
      <c r="X728" s="94"/>
    </row>
    <row r="729" spans="4:24" ht="15.75" customHeight="1">
      <c r="D729" s="102"/>
      <c r="K729" s="84"/>
      <c r="P729" s="93"/>
      <c r="Q729" s="93"/>
      <c r="R729" s="93"/>
      <c r="S729" s="93"/>
      <c r="T729" s="93"/>
      <c r="U729" s="93"/>
      <c r="V729" s="93"/>
      <c r="W729" s="93"/>
      <c r="X729" s="94"/>
    </row>
    <row r="730" spans="4:24" ht="15.75" customHeight="1">
      <c r="D730" s="102"/>
      <c r="K730" s="84"/>
      <c r="P730" s="93"/>
      <c r="Q730" s="93"/>
      <c r="R730" s="93"/>
      <c r="S730" s="93"/>
      <c r="T730" s="93"/>
      <c r="U730" s="93"/>
      <c r="V730" s="93"/>
      <c r="W730" s="93"/>
      <c r="X730" s="94"/>
    </row>
    <row r="731" spans="4:24" ht="15.75" customHeight="1">
      <c r="D731" s="102"/>
      <c r="K731" s="84"/>
      <c r="P731" s="93"/>
      <c r="Q731" s="93"/>
      <c r="R731" s="93"/>
      <c r="S731" s="93"/>
      <c r="T731" s="93"/>
      <c r="U731" s="93"/>
      <c r="V731" s="93"/>
      <c r="W731" s="93"/>
      <c r="X731" s="94"/>
    </row>
    <row r="732" spans="4:24" ht="15.75" customHeight="1">
      <c r="D732" s="102"/>
      <c r="K732" s="84"/>
      <c r="P732" s="93"/>
      <c r="Q732" s="93"/>
      <c r="R732" s="93"/>
      <c r="S732" s="93"/>
      <c r="T732" s="93"/>
      <c r="U732" s="93"/>
      <c r="V732" s="93"/>
      <c r="W732" s="93"/>
      <c r="X732" s="94"/>
    </row>
    <row r="733" spans="4:24" ht="15.75" customHeight="1">
      <c r="D733" s="102"/>
      <c r="K733" s="84"/>
      <c r="P733" s="93"/>
      <c r="Q733" s="93"/>
      <c r="R733" s="93"/>
      <c r="S733" s="93"/>
      <c r="T733" s="93"/>
      <c r="U733" s="93"/>
      <c r="V733" s="93"/>
      <c r="W733" s="93"/>
      <c r="X733" s="94"/>
    </row>
    <row r="734" spans="4:24" ht="15.75" customHeight="1">
      <c r="D734" s="102"/>
      <c r="K734" s="84"/>
      <c r="P734" s="93"/>
      <c r="Q734" s="93"/>
      <c r="R734" s="93"/>
      <c r="S734" s="93"/>
      <c r="T734" s="93"/>
      <c r="U734" s="93"/>
      <c r="V734" s="93"/>
      <c r="W734" s="93"/>
      <c r="X734" s="94"/>
    </row>
    <row r="735" spans="4:24" ht="15.75" customHeight="1">
      <c r="D735" s="102"/>
      <c r="K735" s="84"/>
      <c r="P735" s="93"/>
      <c r="Q735" s="93"/>
      <c r="R735" s="93"/>
      <c r="S735" s="93"/>
      <c r="T735" s="93"/>
      <c r="U735" s="93"/>
      <c r="V735" s="93"/>
      <c r="W735" s="93"/>
      <c r="X735" s="94"/>
    </row>
    <row r="736" spans="4:24" ht="15.75" customHeight="1">
      <c r="D736" s="102"/>
      <c r="K736" s="84"/>
      <c r="P736" s="93"/>
      <c r="Q736" s="93"/>
      <c r="R736" s="93"/>
      <c r="S736" s="93"/>
      <c r="T736" s="93"/>
      <c r="U736" s="93"/>
      <c r="V736" s="93"/>
      <c r="W736" s="93"/>
      <c r="X736" s="94"/>
    </row>
    <row r="737" spans="4:24" ht="15.75" customHeight="1">
      <c r="D737" s="102"/>
      <c r="K737" s="84"/>
      <c r="P737" s="93"/>
      <c r="Q737" s="93"/>
      <c r="R737" s="93"/>
      <c r="S737" s="93"/>
      <c r="T737" s="93"/>
      <c r="U737" s="93"/>
      <c r="V737" s="93"/>
      <c r="W737" s="93"/>
      <c r="X737" s="94"/>
    </row>
    <row r="738" spans="4:24" ht="15.75" customHeight="1">
      <c r="D738" s="102"/>
      <c r="K738" s="84"/>
      <c r="P738" s="93"/>
      <c r="Q738" s="93"/>
      <c r="R738" s="93"/>
      <c r="S738" s="93"/>
      <c r="T738" s="93"/>
      <c r="U738" s="93"/>
      <c r="V738" s="93"/>
      <c r="W738" s="93"/>
      <c r="X738" s="94"/>
    </row>
    <row r="739" spans="4:24" ht="15.75" customHeight="1">
      <c r="D739" s="102"/>
      <c r="K739" s="84"/>
      <c r="P739" s="93"/>
      <c r="Q739" s="93"/>
      <c r="R739" s="93"/>
      <c r="S739" s="93"/>
      <c r="T739" s="93"/>
      <c r="U739" s="93"/>
      <c r="V739" s="93"/>
      <c r="W739" s="93"/>
      <c r="X739" s="94"/>
    </row>
    <row r="740" spans="4:24" ht="15.75" customHeight="1">
      <c r="D740" s="102"/>
      <c r="K740" s="84"/>
      <c r="P740" s="93"/>
      <c r="Q740" s="93"/>
      <c r="R740" s="93"/>
      <c r="S740" s="93"/>
      <c r="T740" s="93"/>
      <c r="U740" s="93"/>
      <c r="V740" s="93"/>
      <c r="W740" s="93"/>
      <c r="X740" s="94"/>
    </row>
    <row r="741" spans="4:24" ht="15.75" customHeight="1">
      <c r="D741" s="102"/>
      <c r="K741" s="84"/>
      <c r="P741" s="93"/>
      <c r="Q741" s="93"/>
      <c r="R741" s="93"/>
      <c r="S741" s="93"/>
      <c r="T741" s="93"/>
      <c r="U741" s="93"/>
      <c r="V741" s="93"/>
      <c r="W741" s="93"/>
      <c r="X741" s="94"/>
    </row>
    <row r="742" spans="4:24" ht="15.75" customHeight="1">
      <c r="D742" s="102"/>
      <c r="K742" s="84"/>
      <c r="P742" s="93"/>
      <c r="Q742" s="93"/>
      <c r="R742" s="93"/>
      <c r="S742" s="93"/>
      <c r="T742" s="93"/>
      <c r="U742" s="93"/>
      <c r="V742" s="93"/>
      <c r="W742" s="93"/>
      <c r="X742" s="94"/>
    </row>
    <row r="743" spans="4:24" ht="15.75" customHeight="1">
      <c r="D743" s="102"/>
      <c r="K743" s="84"/>
      <c r="P743" s="93"/>
      <c r="Q743" s="93"/>
      <c r="R743" s="93"/>
      <c r="S743" s="93"/>
      <c r="T743" s="93"/>
      <c r="U743" s="93"/>
      <c r="V743" s="93"/>
      <c r="W743" s="93"/>
      <c r="X743" s="94"/>
    </row>
    <row r="744" spans="4:24" ht="15.75" customHeight="1">
      <c r="D744" s="102"/>
      <c r="K744" s="84"/>
      <c r="P744" s="93"/>
      <c r="Q744" s="93"/>
      <c r="R744" s="93"/>
      <c r="S744" s="93"/>
      <c r="T744" s="93"/>
      <c r="U744" s="93"/>
      <c r="V744" s="93"/>
      <c r="W744" s="93"/>
      <c r="X744" s="94"/>
    </row>
    <row r="745" spans="4:24" ht="15.75" customHeight="1">
      <c r="D745" s="102"/>
      <c r="K745" s="84"/>
      <c r="P745" s="93"/>
      <c r="Q745" s="93"/>
      <c r="R745" s="93"/>
      <c r="S745" s="93"/>
      <c r="T745" s="93"/>
      <c r="U745" s="93"/>
      <c r="V745" s="93"/>
      <c r="W745" s="93"/>
      <c r="X745" s="94"/>
    </row>
    <row r="746" spans="4:24" ht="15.75" customHeight="1">
      <c r="D746" s="102"/>
      <c r="K746" s="84"/>
      <c r="P746" s="93"/>
      <c r="Q746" s="93"/>
      <c r="R746" s="93"/>
      <c r="S746" s="93"/>
      <c r="T746" s="93"/>
      <c r="U746" s="93"/>
      <c r="V746" s="93"/>
      <c r="W746" s="93"/>
      <c r="X746" s="94"/>
    </row>
    <row r="747" spans="4:24" ht="15.75" customHeight="1">
      <c r="D747" s="102"/>
      <c r="K747" s="84"/>
      <c r="P747" s="93"/>
      <c r="Q747" s="93"/>
      <c r="R747" s="93"/>
      <c r="S747" s="93"/>
      <c r="T747" s="93"/>
      <c r="U747" s="93"/>
      <c r="V747" s="93"/>
      <c r="W747" s="93"/>
      <c r="X747" s="94"/>
    </row>
    <row r="748" spans="4:24" ht="15.75" customHeight="1">
      <c r="D748" s="102"/>
      <c r="K748" s="84"/>
      <c r="P748" s="93"/>
      <c r="Q748" s="93"/>
      <c r="R748" s="93"/>
      <c r="S748" s="93"/>
      <c r="T748" s="93"/>
      <c r="U748" s="93"/>
      <c r="V748" s="93"/>
      <c r="W748" s="93"/>
      <c r="X748" s="94"/>
    </row>
    <row r="749" spans="4:24" ht="15.75" customHeight="1">
      <c r="D749" s="102"/>
      <c r="K749" s="84"/>
      <c r="P749" s="93"/>
      <c r="Q749" s="93"/>
      <c r="R749" s="93"/>
      <c r="S749" s="93"/>
      <c r="T749" s="93"/>
      <c r="U749" s="93"/>
      <c r="V749" s="93"/>
      <c r="W749" s="93"/>
      <c r="X749" s="94"/>
    </row>
    <row r="750" spans="4:24" ht="15.75" customHeight="1">
      <c r="D750" s="102"/>
      <c r="K750" s="84"/>
      <c r="P750" s="93"/>
      <c r="Q750" s="93"/>
      <c r="R750" s="93"/>
      <c r="S750" s="93"/>
      <c r="T750" s="93"/>
      <c r="U750" s="93"/>
      <c r="V750" s="93"/>
      <c r="W750" s="93"/>
      <c r="X750" s="94"/>
    </row>
    <row r="751" spans="4:24" ht="15.75" customHeight="1">
      <c r="D751" s="102"/>
      <c r="K751" s="84"/>
      <c r="P751" s="93"/>
      <c r="Q751" s="93"/>
      <c r="R751" s="93"/>
      <c r="S751" s="93"/>
      <c r="T751" s="93"/>
      <c r="U751" s="93"/>
      <c r="V751" s="93"/>
      <c r="W751" s="93"/>
      <c r="X751" s="94"/>
    </row>
    <row r="752" spans="4:24" ht="15.75" customHeight="1">
      <c r="D752" s="102"/>
      <c r="K752" s="84"/>
      <c r="P752" s="93"/>
      <c r="Q752" s="93"/>
      <c r="R752" s="93"/>
      <c r="S752" s="93"/>
      <c r="T752" s="93"/>
      <c r="U752" s="93"/>
      <c r="V752" s="93"/>
      <c r="W752" s="93"/>
      <c r="X752" s="94"/>
    </row>
    <row r="753" spans="4:24" ht="15.75" customHeight="1">
      <c r="D753" s="102"/>
      <c r="K753" s="84"/>
      <c r="P753" s="93"/>
      <c r="Q753" s="93"/>
      <c r="R753" s="93"/>
      <c r="S753" s="93"/>
      <c r="T753" s="93"/>
      <c r="U753" s="93"/>
      <c r="V753" s="93"/>
      <c r="W753" s="93"/>
      <c r="X753" s="94"/>
    </row>
    <row r="754" spans="4:24" ht="15.75" customHeight="1">
      <c r="D754" s="102"/>
      <c r="K754" s="84"/>
      <c r="P754" s="93"/>
      <c r="Q754" s="93"/>
      <c r="R754" s="93"/>
      <c r="S754" s="93"/>
      <c r="T754" s="93"/>
      <c r="U754" s="93"/>
      <c r="V754" s="93"/>
      <c r="W754" s="93"/>
      <c r="X754" s="94"/>
    </row>
    <row r="755" spans="4:24" ht="15.75" customHeight="1">
      <c r="D755" s="102"/>
      <c r="K755" s="84"/>
      <c r="P755" s="93"/>
      <c r="Q755" s="93"/>
      <c r="R755" s="93"/>
      <c r="S755" s="93"/>
      <c r="T755" s="93"/>
      <c r="U755" s="93"/>
      <c r="V755" s="93"/>
      <c r="W755" s="93"/>
      <c r="X755" s="94"/>
    </row>
    <row r="756" spans="4:24" ht="15.75" customHeight="1">
      <c r="D756" s="102"/>
      <c r="K756" s="84"/>
      <c r="P756" s="93"/>
      <c r="Q756" s="93"/>
      <c r="R756" s="93"/>
      <c r="S756" s="93"/>
      <c r="T756" s="93"/>
      <c r="U756" s="93"/>
      <c r="V756" s="93"/>
      <c r="W756" s="93"/>
      <c r="X756" s="94"/>
    </row>
    <row r="757" spans="4:24" ht="15.75" customHeight="1">
      <c r="D757" s="102"/>
      <c r="K757" s="84"/>
      <c r="P757" s="93"/>
      <c r="Q757" s="93"/>
      <c r="R757" s="93"/>
      <c r="S757" s="93"/>
      <c r="T757" s="93"/>
      <c r="U757" s="93"/>
      <c r="V757" s="93"/>
      <c r="W757" s="93"/>
      <c r="X757" s="94"/>
    </row>
    <row r="758" spans="4:24" ht="15.75" customHeight="1">
      <c r="D758" s="102"/>
      <c r="K758" s="84"/>
      <c r="P758" s="93"/>
      <c r="Q758" s="93"/>
      <c r="R758" s="93"/>
      <c r="S758" s="93"/>
      <c r="T758" s="93"/>
      <c r="U758" s="93"/>
      <c r="V758" s="93"/>
      <c r="W758" s="93"/>
      <c r="X758" s="94"/>
    </row>
    <row r="759" spans="4:24" ht="15.75" customHeight="1">
      <c r="D759" s="102"/>
      <c r="K759" s="84"/>
      <c r="P759" s="93"/>
      <c r="Q759" s="93"/>
      <c r="R759" s="93"/>
      <c r="S759" s="93"/>
      <c r="T759" s="93"/>
      <c r="U759" s="93"/>
      <c r="V759" s="93"/>
      <c r="W759" s="93"/>
      <c r="X759" s="94"/>
    </row>
    <row r="760" spans="4:24" ht="15.75" customHeight="1">
      <c r="D760" s="102"/>
      <c r="K760" s="84"/>
      <c r="P760" s="93"/>
      <c r="Q760" s="93"/>
      <c r="R760" s="93"/>
      <c r="S760" s="93"/>
      <c r="T760" s="93"/>
      <c r="U760" s="93"/>
      <c r="V760" s="93"/>
      <c r="W760" s="93"/>
      <c r="X760" s="94"/>
    </row>
    <row r="761" spans="4:24" ht="15.75" customHeight="1">
      <c r="D761" s="102"/>
      <c r="K761" s="84"/>
      <c r="P761" s="93"/>
      <c r="Q761" s="93"/>
      <c r="R761" s="93"/>
      <c r="S761" s="93"/>
      <c r="T761" s="93"/>
      <c r="U761" s="93"/>
      <c r="V761" s="93"/>
      <c r="W761" s="93"/>
      <c r="X761" s="94"/>
    </row>
    <row r="762" spans="4:24" ht="15.75" customHeight="1">
      <c r="D762" s="102"/>
      <c r="K762" s="84"/>
      <c r="P762" s="93"/>
      <c r="Q762" s="93"/>
      <c r="R762" s="93"/>
      <c r="S762" s="93"/>
      <c r="T762" s="93"/>
      <c r="U762" s="93"/>
      <c r="V762" s="93"/>
      <c r="W762" s="93"/>
      <c r="X762" s="94"/>
    </row>
    <row r="763" spans="4:24" ht="15.75" customHeight="1">
      <c r="D763" s="102"/>
      <c r="K763" s="84"/>
      <c r="P763" s="93"/>
      <c r="Q763" s="93"/>
      <c r="R763" s="93"/>
      <c r="S763" s="93"/>
      <c r="T763" s="93"/>
      <c r="U763" s="93"/>
      <c r="V763" s="93"/>
      <c r="W763" s="93"/>
      <c r="X763" s="94"/>
    </row>
    <row r="764" spans="4:24" ht="15.75" customHeight="1">
      <c r="D764" s="102"/>
      <c r="K764" s="84"/>
      <c r="P764" s="93"/>
      <c r="Q764" s="93"/>
      <c r="R764" s="93"/>
      <c r="S764" s="93"/>
      <c r="T764" s="93"/>
      <c r="U764" s="93"/>
      <c r="V764" s="93"/>
      <c r="W764" s="93"/>
      <c r="X764" s="94"/>
    </row>
    <row r="765" spans="4:24" ht="15.75" customHeight="1">
      <c r="D765" s="102"/>
      <c r="K765" s="84"/>
      <c r="P765" s="93"/>
      <c r="Q765" s="93"/>
      <c r="R765" s="93"/>
      <c r="S765" s="93"/>
      <c r="T765" s="93"/>
      <c r="U765" s="93"/>
      <c r="V765" s="93"/>
      <c r="W765" s="93"/>
      <c r="X765" s="94"/>
    </row>
    <row r="766" spans="4:24" ht="15.75" customHeight="1">
      <c r="D766" s="102"/>
      <c r="K766" s="84"/>
      <c r="P766" s="93"/>
      <c r="Q766" s="93"/>
      <c r="R766" s="93"/>
      <c r="S766" s="93"/>
      <c r="T766" s="93"/>
      <c r="U766" s="93"/>
      <c r="V766" s="93"/>
      <c r="W766" s="93"/>
      <c r="X766" s="94"/>
    </row>
    <row r="767" spans="4:24" ht="15.75" customHeight="1">
      <c r="D767" s="102"/>
      <c r="K767" s="84"/>
      <c r="P767" s="93"/>
      <c r="Q767" s="93"/>
      <c r="R767" s="93"/>
      <c r="S767" s="93"/>
      <c r="T767" s="93"/>
      <c r="U767" s="93"/>
      <c r="V767" s="93"/>
      <c r="W767" s="93"/>
      <c r="X767" s="94"/>
    </row>
    <row r="768" spans="4:24" ht="15.75" customHeight="1">
      <c r="D768" s="102"/>
      <c r="K768" s="84"/>
      <c r="P768" s="93"/>
      <c r="Q768" s="93"/>
      <c r="R768" s="93"/>
      <c r="S768" s="93"/>
      <c r="T768" s="93"/>
      <c r="U768" s="93"/>
      <c r="V768" s="93"/>
      <c r="W768" s="93"/>
      <c r="X768" s="94"/>
    </row>
    <row r="769" spans="4:24" ht="15.75" customHeight="1">
      <c r="D769" s="102"/>
      <c r="K769" s="84"/>
      <c r="P769" s="93"/>
      <c r="Q769" s="93"/>
      <c r="R769" s="93"/>
      <c r="S769" s="93"/>
      <c r="T769" s="93"/>
      <c r="U769" s="93"/>
      <c r="V769" s="93"/>
      <c r="W769" s="93"/>
      <c r="X769" s="94"/>
    </row>
    <row r="770" spans="4:24" ht="15.75" customHeight="1">
      <c r="D770" s="102"/>
      <c r="K770" s="84"/>
      <c r="P770" s="93"/>
      <c r="Q770" s="93"/>
      <c r="R770" s="93"/>
      <c r="S770" s="93"/>
      <c r="T770" s="93"/>
      <c r="U770" s="93"/>
      <c r="V770" s="93"/>
      <c r="W770" s="93"/>
      <c r="X770" s="94"/>
    </row>
    <row r="771" spans="4:24" ht="15.75" customHeight="1">
      <c r="D771" s="102"/>
      <c r="K771" s="84"/>
      <c r="P771" s="93"/>
      <c r="Q771" s="93"/>
      <c r="R771" s="93"/>
      <c r="S771" s="93"/>
      <c r="T771" s="93"/>
      <c r="U771" s="93"/>
      <c r="V771" s="93"/>
      <c r="W771" s="93"/>
      <c r="X771" s="94"/>
    </row>
    <row r="772" spans="4:24" ht="15.75" customHeight="1">
      <c r="D772" s="102"/>
      <c r="K772" s="84"/>
      <c r="P772" s="93"/>
      <c r="Q772" s="93"/>
      <c r="R772" s="93"/>
      <c r="S772" s="93"/>
      <c r="T772" s="93"/>
      <c r="U772" s="93"/>
      <c r="V772" s="93"/>
      <c r="W772" s="93"/>
      <c r="X772" s="94"/>
    </row>
    <row r="773" spans="4:24" ht="15.75" customHeight="1">
      <c r="D773" s="102"/>
      <c r="K773" s="84"/>
      <c r="P773" s="93"/>
      <c r="Q773" s="93"/>
      <c r="R773" s="93"/>
      <c r="S773" s="93"/>
      <c r="T773" s="93"/>
      <c r="U773" s="93"/>
      <c r="V773" s="93"/>
      <c r="W773" s="93"/>
      <c r="X773" s="94"/>
    </row>
    <row r="774" spans="4:24" ht="15.75" customHeight="1">
      <c r="D774" s="102"/>
      <c r="K774" s="84"/>
      <c r="P774" s="93"/>
      <c r="Q774" s="93"/>
      <c r="R774" s="93"/>
      <c r="S774" s="93"/>
      <c r="T774" s="93"/>
      <c r="U774" s="93"/>
      <c r="V774" s="93"/>
      <c r="W774" s="93"/>
      <c r="X774" s="94"/>
    </row>
    <row r="775" spans="4:24" ht="15.75" customHeight="1">
      <c r="D775" s="102"/>
      <c r="K775" s="84"/>
      <c r="P775" s="93"/>
      <c r="Q775" s="93"/>
      <c r="R775" s="93"/>
      <c r="S775" s="93"/>
      <c r="T775" s="93"/>
      <c r="U775" s="93"/>
      <c r="V775" s="93"/>
      <c r="W775" s="93"/>
      <c r="X775" s="94"/>
    </row>
    <row r="776" spans="4:24" ht="15.75" customHeight="1">
      <c r="D776" s="102"/>
      <c r="K776" s="84"/>
      <c r="P776" s="93"/>
      <c r="Q776" s="93"/>
      <c r="R776" s="93"/>
      <c r="S776" s="93"/>
      <c r="T776" s="93"/>
      <c r="U776" s="93"/>
      <c r="V776" s="93"/>
      <c r="W776" s="93"/>
      <c r="X776" s="94"/>
    </row>
    <row r="777" spans="4:24" ht="15.75" customHeight="1">
      <c r="D777" s="102"/>
      <c r="K777" s="84"/>
      <c r="P777" s="93"/>
      <c r="Q777" s="93"/>
      <c r="R777" s="93"/>
      <c r="S777" s="93"/>
      <c r="T777" s="93"/>
      <c r="U777" s="93"/>
      <c r="V777" s="93"/>
      <c r="W777" s="93"/>
      <c r="X777" s="94"/>
    </row>
    <row r="778" spans="4:24" ht="15.75" customHeight="1">
      <c r="D778" s="102"/>
      <c r="K778" s="84"/>
      <c r="P778" s="93"/>
      <c r="Q778" s="93"/>
      <c r="R778" s="93"/>
      <c r="S778" s="93"/>
      <c r="T778" s="93"/>
      <c r="U778" s="93"/>
      <c r="V778" s="93"/>
      <c r="W778" s="93"/>
      <c r="X778" s="94"/>
    </row>
    <row r="779" spans="4:24" ht="15.75" customHeight="1">
      <c r="D779" s="102"/>
      <c r="K779" s="84"/>
      <c r="P779" s="93"/>
      <c r="Q779" s="93"/>
      <c r="R779" s="93"/>
      <c r="S779" s="93"/>
      <c r="T779" s="93"/>
      <c r="U779" s="93"/>
      <c r="V779" s="93"/>
      <c r="W779" s="93"/>
      <c r="X779" s="94"/>
    </row>
    <row r="780" spans="4:24" ht="15.75" customHeight="1">
      <c r="D780" s="102"/>
      <c r="K780" s="84"/>
      <c r="P780" s="93"/>
      <c r="Q780" s="93"/>
      <c r="R780" s="93"/>
      <c r="S780" s="93"/>
      <c r="T780" s="93"/>
      <c r="U780" s="93"/>
      <c r="V780" s="93"/>
      <c r="W780" s="93"/>
      <c r="X780" s="94"/>
    </row>
    <row r="781" spans="4:24" ht="15.75" customHeight="1">
      <c r="D781" s="102"/>
      <c r="K781" s="84"/>
      <c r="P781" s="93"/>
      <c r="Q781" s="93"/>
      <c r="R781" s="93"/>
      <c r="S781" s="93"/>
      <c r="T781" s="93"/>
      <c r="U781" s="93"/>
      <c r="V781" s="93"/>
      <c r="W781" s="93"/>
      <c r="X781" s="94"/>
    </row>
    <row r="782" spans="4:24" ht="15.75" customHeight="1">
      <c r="D782" s="102"/>
      <c r="K782" s="84"/>
      <c r="P782" s="93"/>
      <c r="Q782" s="93"/>
      <c r="R782" s="93"/>
      <c r="S782" s="93"/>
      <c r="T782" s="93"/>
      <c r="U782" s="93"/>
      <c r="V782" s="93"/>
      <c r="W782" s="93"/>
      <c r="X782" s="94"/>
    </row>
    <row r="783" spans="4:24" ht="15.75" customHeight="1">
      <c r="D783" s="102"/>
      <c r="K783" s="84"/>
      <c r="P783" s="93"/>
      <c r="Q783" s="93"/>
      <c r="R783" s="93"/>
      <c r="S783" s="93"/>
      <c r="T783" s="93"/>
      <c r="U783" s="93"/>
      <c r="V783" s="93"/>
      <c r="W783" s="93"/>
      <c r="X783" s="94"/>
    </row>
    <row r="784" spans="4:24" ht="15.75" customHeight="1">
      <c r="D784" s="102"/>
      <c r="K784" s="84"/>
      <c r="P784" s="93"/>
      <c r="Q784" s="93"/>
      <c r="R784" s="93"/>
      <c r="S784" s="93"/>
      <c r="T784" s="93"/>
      <c r="U784" s="93"/>
      <c r="V784" s="93"/>
      <c r="W784" s="93"/>
      <c r="X784" s="94"/>
    </row>
    <row r="785" spans="4:24" ht="15.75" customHeight="1">
      <c r="D785" s="102"/>
      <c r="K785" s="84"/>
      <c r="P785" s="93"/>
      <c r="Q785" s="93"/>
      <c r="R785" s="93"/>
      <c r="S785" s="93"/>
      <c r="T785" s="93"/>
      <c r="U785" s="93"/>
      <c r="V785" s="93"/>
      <c r="W785" s="93"/>
      <c r="X785" s="94"/>
    </row>
    <row r="786" spans="4:24" ht="15.75" customHeight="1">
      <c r="D786" s="102"/>
      <c r="K786" s="84"/>
      <c r="P786" s="93"/>
      <c r="Q786" s="93"/>
      <c r="R786" s="93"/>
      <c r="S786" s="93"/>
      <c r="T786" s="93"/>
      <c r="U786" s="93"/>
      <c r="V786" s="93"/>
      <c r="W786" s="93"/>
      <c r="X786" s="94"/>
    </row>
    <row r="787" spans="4:24" ht="15.75" customHeight="1">
      <c r="D787" s="102"/>
      <c r="K787" s="84"/>
      <c r="P787" s="93"/>
      <c r="Q787" s="93"/>
      <c r="R787" s="93"/>
      <c r="S787" s="93"/>
      <c r="T787" s="93"/>
      <c r="U787" s="93"/>
      <c r="V787" s="93"/>
      <c r="W787" s="93"/>
      <c r="X787" s="94"/>
    </row>
    <row r="788" spans="4:24" ht="15.75" customHeight="1">
      <c r="D788" s="102"/>
      <c r="K788" s="84"/>
      <c r="P788" s="93"/>
      <c r="Q788" s="93"/>
      <c r="R788" s="93"/>
      <c r="S788" s="93"/>
      <c r="T788" s="93"/>
      <c r="U788" s="93"/>
      <c r="V788" s="93"/>
      <c r="W788" s="93"/>
      <c r="X788" s="94"/>
    </row>
    <row r="789" spans="4:24" ht="15.75" customHeight="1">
      <c r="D789" s="102"/>
      <c r="K789" s="84"/>
      <c r="P789" s="93"/>
      <c r="Q789" s="93"/>
      <c r="R789" s="93"/>
      <c r="S789" s="93"/>
      <c r="T789" s="93"/>
      <c r="U789" s="93"/>
      <c r="V789" s="93"/>
      <c r="W789" s="93"/>
      <c r="X789" s="94"/>
    </row>
    <row r="790" spans="4:24" ht="15.75" customHeight="1">
      <c r="D790" s="102"/>
      <c r="K790" s="84"/>
      <c r="P790" s="93"/>
      <c r="Q790" s="93"/>
      <c r="R790" s="93"/>
      <c r="S790" s="93"/>
      <c r="T790" s="93"/>
      <c r="U790" s="93"/>
      <c r="V790" s="93"/>
      <c r="W790" s="93"/>
      <c r="X790" s="94"/>
    </row>
    <row r="791" spans="4:24" ht="15.75" customHeight="1">
      <c r="D791" s="102"/>
      <c r="K791" s="84"/>
      <c r="P791" s="93"/>
      <c r="Q791" s="93"/>
      <c r="R791" s="93"/>
      <c r="S791" s="93"/>
      <c r="T791" s="93"/>
      <c r="U791" s="93"/>
      <c r="V791" s="93"/>
      <c r="W791" s="93"/>
      <c r="X791" s="94"/>
    </row>
    <row r="792" spans="4:24" ht="15.75" customHeight="1">
      <c r="D792" s="102"/>
      <c r="K792" s="84"/>
      <c r="P792" s="93"/>
      <c r="Q792" s="93"/>
      <c r="R792" s="93"/>
      <c r="S792" s="93"/>
      <c r="T792" s="93"/>
      <c r="U792" s="93"/>
      <c r="V792" s="93"/>
      <c r="W792" s="93"/>
      <c r="X792" s="94"/>
    </row>
    <row r="793" spans="4:24" ht="15.75" customHeight="1">
      <c r="D793" s="102"/>
      <c r="K793" s="84"/>
      <c r="P793" s="93"/>
      <c r="Q793" s="93"/>
      <c r="R793" s="93"/>
      <c r="S793" s="93"/>
      <c r="T793" s="93"/>
      <c r="U793" s="93"/>
      <c r="V793" s="93"/>
      <c r="W793" s="93"/>
      <c r="X793" s="94"/>
    </row>
    <row r="794" spans="4:24" ht="15.75" customHeight="1">
      <c r="D794" s="102"/>
      <c r="K794" s="84"/>
      <c r="P794" s="93"/>
      <c r="Q794" s="93"/>
      <c r="R794" s="93"/>
      <c r="S794" s="93"/>
      <c r="T794" s="93"/>
      <c r="U794" s="93"/>
      <c r="V794" s="93"/>
      <c r="W794" s="93"/>
      <c r="X794" s="94"/>
    </row>
    <row r="795" spans="4:24" ht="15.75" customHeight="1">
      <c r="D795" s="102"/>
      <c r="K795" s="84"/>
      <c r="P795" s="93"/>
      <c r="Q795" s="93"/>
      <c r="R795" s="93"/>
      <c r="S795" s="93"/>
      <c r="T795" s="93"/>
      <c r="U795" s="93"/>
      <c r="V795" s="93"/>
      <c r="W795" s="93"/>
      <c r="X795" s="94"/>
    </row>
    <row r="796" spans="4:24" ht="15.75" customHeight="1">
      <c r="D796" s="102"/>
      <c r="K796" s="84"/>
      <c r="P796" s="93"/>
      <c r="Q796" s="93"/>
      <c r="R796" s="93"/>
      <c r="S796" s="93"/>
      <c r="T796" s="93"/>
      <c r="U796" s="93"/>
      <c r="V796" s="93"/>
      <c r="W796" s="93"/>
      <c r="X796" s="94"/>
    </row>
    <row r="797" spans="4:24" ht="15.75" customHeight="1">
      <c r="D797" s="102"/>
      <c r="K797" s="84"/>
      <c r="P797" s="93"/>
      <c r="Q797" s="93"/>
      <c r="R797" s="93"/>
      <c r="S797" s="93"/>
      <c r="T797" s="93"/>
      <c r="U797" s="93"/>
      <c r="V797" s="93"/>
      <c r="W797" s="93"/>
      <c r="X797" s="94"/>
    </row>
    <row r="798" spans="4:24" ht="15.75" customHeight="1">
      <c r="D798" s="102"/>
      <c r="K798" s="84"/>
      <c r="P798" s="93"/>
      <c r="Q798" s="93"/>
      <c r="R798" s="93"/>
      <c r="S798" s="93"/>
      <c r="T798" s="93"/>
      <c r="U798" s="93"/>
      <c r="V798" s="93"/>
      <c r="W798" s="93"/>
      <c r="X798" s="94"/>
    </row>
    <row r="799" spans="4:24" ht="15.75" customHeight="1">
      <c r="D799" s="102"/>
      <c r="K799" s="84"/>
      <c r="P799" s="93"/>
      <c r="Q799" s="93"/>
      <c r="R799" s="93"/>
      <c r="S799" s="93"/>
      <c r="T799" s="93"/>
      <c r="U799" s="93"/>
      <c r="V799" s="93"/>
      <c r="W799" s="93"/>
      <c r="X799" s="94"/>
    </row>
    <row r="800" spans="4:24" ht="15.75" customHeight="1">
      <c r="D800" s="102"/>
      <c r="K800" s="84"/>
      <c r="P800" s="93"/>
      <c r="Q800" s="93"/>
      <c r="R800" s="93"/>
      <c r="S800" s="93"/>
      <c r="T800" s="93"/>
      <c r="U800" s="93"/>
      <c r="V800" s="93"/>
      <c r="W800" s="93"/>
      <c r="X800" s="94"/>
    </row>
    <row r="801" spans="4:24" ht="15.75" customHeight="1">
      <c r="D801" s="102"/>
      <c r="K801" s="84"/>
      <c r="P801" s="93"/>
      <c r="Q801" s="93"/>
      <c r="R801" s="93"/>
      <c r="S801" s="93"/>
      <c r="T801" s="93"/>
      <c r="U801" s="93"/>
      <c r="V801" s="93"/>
      <c r="W801" s="93"/>
      <c r="X801" s="94"/>
    </row>
    <row r="802" spans="4:24" ht="15.75" customHeight="1">
      <c r="D802" s="102"/>
      <c r="K802" s="84"/>
      <c r="P802" s="93"/>
      <c r="Q802" s="93"/>
      <c r="R802" s="93"/>
      <c r="S802" s="93"/>
      <c r="T802" s="93"/>
      <c r="U802" s="93"/>
      <c r="V802" s="93"/>
      <c r="W802" s="93"/>
      <c r="X802" s="94"/>
    </row>
    <row r="803" spans="4:24" ht="15.75" customHeight="1">
      <c r="D803" s="102"/>
      <c r="K803" s="84"/>
      <c r="P803" s="93"/>
      <c r="Q803" s="93"/>
      <c r="R803" s="93"/>
      <c r="S803" s="93"/>
      <c r="T803" s="93"/>
      <c r="U803" s="93"/>
      <c r="V803" s="93"/>
      <c r="W803" s="93"/>
      <c r="X803" s="94"/>
    </row>
    <row r="804" spans="4:24" ht="15.75" customHeight="1">
      <c r="D804" s="102"/>
      <c r="K804" s="84"/>
      <c r="P804" s="93"/>
      <c r="Q804" s="93"/>
      <c r="R804" s="93"/>
      <c r="S804" s="93"/>
      <c r="T804" s="93"/>
      <c r="U804" s="93"/>
      <c r="V804" s="93"/>
      <c r="W804" s="93"/>
      <c r="X804" s="94"/>
    </row>
    <row r="805" spans="4:24" ht="15.75" customHeight="1">
      <c r="D805" s="102"/>
      <c r="K805" s="84"/>
      <c r="P805" s="93"/>
      <c r="Q805" s="93"/>
      <c r="R805" s="93"/>
      <c r="S805" s="93"/>
      <c r="T805" s="93"/>
      <c r="U805" s="93"/>
      <c r="V805" s="93"/>
      <c r="W805" s="93"/>
      <c r="X805" s="94"/>
    </row>
    <row r="806" spans="4:24" ht="15.75" customHeight="1">
      <c r="D806" s="102"/>
      <c r="K806" s="84"/>
      <c r="P806" s="93"/>
      <c r="Q806" s="93"/>
      <c r="R806" s="93"/>
      <c r="S806" s="93"/>
      <c r="T806" s="93"/>
      <c r="U806" s="93"/>
      <c r="V806" s="93"/>
      <c r="W806" s="93"/>
      <c r="X806" s="94"/>
    </row>
    <row r="807" spans="4:24" ht="15.75" customHeight="1">
      <c r="D807" s="102"/>
      <c r="K807" s="84"/>
      <c r="P807" s="93"/>
      <c r="Q807" s="93"/>
      <c r="R807" s="93"/>
      <c r="S807" s="93"/>
      <c r="T807" s="93"/>
      <c r="U807" s="93"/>
      <c r="V807" s="93"/>
      <c r="W807" s="93"/>
      <c r="X807" s="94"/>
    </row>
    <row r="808" spans="4:24" ht="15.75" customHeight="1">
      <c r="D808" s="102"/>
      <c r="K808" s="84"/>
      <c r="P808" s="93"/>
      <c r="Q808" s="93"/>
      <c r="R808" s="93"/>
      <c r="S808" s="93"/>
      <c r="T808" s="93"/>
      <c r="U808" s="93"/>
      <c r="V808" s="93"/>
      <c r="W808" s="93"/>
      <c r="X808" s="94"/>
    </row>
    <row r="809" spans="4:24" ht="15.75" customHeight="1">
      <c r="D809" s="102"/>
      <c r="K809" s="84"/>
      <c r="P809" s="93"/>
      <c r="Q809" s="93"/>
      <c r="R809" s="93"/>
      <c r="S809" s="93"/>
      <c r="T809" s="93"/>
      <c r="U809" s="93"/>
      <c r="V809" s="93"/>
      <c r="W809" s="93"/>
      <c r="X809" s="94"/>
    </row>
    <row r="810" spans="4:24" ht="15.75" customHeight="1">
      <c r="D810" s="102"/>
      <c r="K810" s="84"/>
      <c r="P810" s="93"/>
      <c r="Q810" s="93"/>
      <c r="R810" s="93"/>
      <c r="S810" s="93"/>
      <c r="T810" s="93"/>
      <c r="U810" s="93"/>
      <c r="V810" s="93"/>
      <c r="W810" s="93"/>
      <c r="X810" s="94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873"/>
  <sheetViews>
    <sheetView workbookViewId="0">
      <pane ySplit="2" topLeftCell="A3" activePane="bottomLeft" state="frozen"/>
      <selection pane="bottomLeft" activeCell="L33" sqref="L33:L76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8" width="8.42578125" customWidth="1"/>
  </cols>
  <sheetData>
    <row r="1" spans="1:15">
      <c r="A1" s="99" t="s">
        <v>1604</v>
      </c>
      <c r="B1" s="100" t="s">
        <v>1605</v>
      </c>
      <c r="C1" s="100" t="s">
        <v>1606</v>
      </c>
      <c r="D1" s="101" t="s">
        <v>1607</v>
      </c>
      <c r="E1" s="90"/>
      <c r="F1" s="102"/>
      <c r="G1" s="102"/>
      <c r="H1" s="102"/>
      <c r="I1" s="102"/>
      <c r="J1" s="102"/>
      <c r="K1" s="102"/>
      <c r="L1" s="102"/>
      <c r="M1" s="102"/>
      <c r="N1" s="326" t="s">
        <v>1608</v>
      </c>
      <c r="O1" s="327"/>
    </row>
    <row r="2" spans="1:15">
      <c r="A2" s="103" t="s">
        <v>1609</v>
      </c>
      <c r="B2" s="104" t="s">
        <v>1610</v>
      </c>
      <c r="C2" s="104" t="s">
        <v>1611</v>
      </c>
      <c r="D2" s="104" t="s">
        <v>1612</v>
      </c>
      <c r="E2" s="104"/>
      <c r="F2" s="104" t="s">
        <v>1613</v>
      </c>
      <c r="G2" s="104" t="s">
        <v>4</v>
      </c>
      <c r="H2" s="104" t="s">
        <v>6</v>
      </c>
      <c r="I2" s="104" t="s">
        <v>7</v>
      </c>
      <c r="J2" s="104" t="s">
        <v>5</v>
      </c>
      <c r="K2" s="104" t="s">
        <v>8</v>
      </c>
      <c r="L2" s="105" t="s">
        <v>14</v>
      </c>
      <c r="M2" s="104" t="s">
        <v>15</v>
      </c>
      <c r="N2" s="106" t="s">
        <v>1614</v>
      </c>
      <c r="O2" s="106" t="s">
        <v>1615</v>
      </c>
    </row>
    <row r="3" spans="1:15">
      <c r="A3" s="323" t="s">
        <v>87</v>
      </c>
      <c r="B3" s="172" t="s">
        <v>1661</v>
      </c>
      <c r="C3" s="172" t="s">
        <v>1664</v>
      </c>
      <c r="D3" s="172" t="s">
        <v>1665</v>
      </c>
      <c r="E3" s="172"/>
      <c r="F3" s="253">
        <v>1156</v>
      </c>
      <c r="G3" s="172" t="str">
        <f>+VLOOKUP(F3,Participants!$A$1:$F$1449,2,FALSE)</f>
        <v>Beau Peterson</v>
      </c>
      <c r="H3" s="172" t="str">
        <f>+VLOOKUP(F3,Participants!$A$1:$F$1449,4,FALSE)</f>
        <v>SRT</v>
      </c>
      <c r="I3" s="172" t="str">
        <f>+VLOOKUP(F3,Participants!$A$1:$F$1449,5,FALSE)</f>
        <v>M</v>
      </c>
      <c r="J3" s="172">
        <f>+VLOOKUP(F3,Participants!$A$1:$F$1449,3,FALSE)</f>
        <v>2</v>
      </c>
      <c r="K3" s="172" t="str">
        <f>+VLOOKUP(F3,Participants!$A$1:$G$1449,7,FALSE)</f>
        <v>DEV1M</v>
      </c>
      <c r="L3" s="254">
        <v>1</v>
      </c>
      <c r="M3" s="172"/>
      <c r="N3" s="251">
        <v>9</v>
      </c>
      <c r="O3" s="251">
        <v>1</v>
      </c>
    </row>
    <row r="4" spans="1:15">
      <c r="A4" s="323" t="s">
        <v>87</v>
      </c>
      <c r="B4" s="172" t="s">
        <v>1674</v>
      </c>
      <c r="C4" s="172" t="s">
        <v>1675</v>
      </c>
      <c r="D4" s="172" t="s">
        <v>1676</v>
      </c>
      <c r="E4" s="172"/>
      <c r="F4" s="253">
        <v>1171</v>
      </c>
      <c r="G4" s="172" t="str">
        <f>+VLOOKUP(F4,Participants!$A$1:$F$1449,2,FALSE)</f>
        <v>Sam Dumblosky</v>
      </c>
      <c r="H4" s="172" t="str">
        <f>+VLOOKUP(F4,Participants!$A$1:$F$1449,4,FALSE)</f>
        <v>SRT</v>
      </c>
      <c r="I4" s="172" t="str">
        <f>+VLOOKUP(F4,Participants!$A$1:$F$1449,5,FALSE)</f>
        <v>M</v>
      </c>
      <c r="J4" s="172">
        <f>+VLOOKUP(F4,Participants!$A$1:$F$1449,3,FALSE)</f>
        <v>2</v>
      </c>
      <c r="K4" s="172" t="str">
        <f>+VLOOKUP(F4,Participants!$A$1:$G$1449,7,FALSE)</f>
        <v>DEV1M</v>
      </c>
      <c r="L4" s="254">
        <v>2</v>
      </c>
      <c r="M4" s="172"/>
      <c r="N4" s="251">
        <v>8</v>
      </c>
      <c r="O4" s="251">
        <v>9</v>
      </c>
    </row>
    <row r="5" spans="1:15">
      <c r="A5" s="249" t="s">
        <v>1640</v>
      </c>
      <c r="B5" s="184" t="s">
        <v>1669</v>
      </c>
      <c r="C5" s="184" t="s">
        <v>1673</v>
      </c>
      <c r="D5" s="184" t="s">
        <v>1682</v>
      </c>
      <c r="E5" s="184"/>
      <c r="F5" s="184">
        <v>964</v>
      </c>
      <c r="G5" s="184" t="str">
        <f>+VLOOKUP(F5,Participants!$A$1:$F$1449,2,FALSE)</f>
        <v>Isaiah Thomas</v>
      </c>
      <c r="H5" s="184" t="str">
        <f>+VLOOKUP(F5,Participants!$A$1:$F$1449,4,FALSE)</f>
        <v>BTA</v>
      </c>
      <c r="I5" s="184" t="str">
        <f>+VLOOKUP(F5,Participants!$A$1:$F$1449,5,FALSE)</f>
        <v>M</v>
      </c>
      <c r="J5" s="184">
        <f>+VLOOKUP(F5,Participants!$A$1:$F$1449,3,FALSE)</f>
        <v>2</v>
      </c>
      <c r="K5" s="184" t="str">
        <f>+VLOOKUP(F5,Participants!$A$1:$G$1449,7,FALSE)</f>
        <v>DEV1M</v>
      </c>
      <c r="L5" s="250">
        <v>3</v>
      </c>
      <c r="M5" s="184"/>
      <c r="N5" s="251">
        <v>8</v>
      </c>
      <c r="O5" s="251">
        <v>6</v>
      </c>
    </row>
    <row r="6" spans="1:15">
      <c r="A6" s="249" t="s">
        <v>1616</v>
      </c>
      <c r="B6" s="184" t="s">
        <v>1660</v>
      </c>
      <c r="C6" s="184" t="s">
        <v>1675</v>
      </c>
      <c r="D6" s="184" t="s">
        <v>1695</v>
      </c>
      <c r="E6" s="184"/>
      <c r="F6" s="184">
        <v>1039</v>
      </c>
      <c r="G6" s="184" t="str">
        <f>+VLOOKUP(F6,Participants!$A$1:$F$1449,2,FALSE)</f>
        <v>Alex Weaver</v>
      </c>
      <c r="H6" s="184" t="str">
        <f>+VLOOKUP(F6,Participants!$A$1:$F$1449,4,FALSE)</f>
        <v>JFK</v>
      </c>
      <c r="I6" s="184" t="str">
        <f>+VLOOKUP(F6,Participants!$A$1:$F$1449,5,FALSE)</f>
        <v>M</v>
      </c>
      <c r="J6" s="184">
        <f>+VLOOKUP(F6,Participants!$A$1:$F$1449,3,FALSE)</f>
        <v>2</v>
      </c>
      <c r="K6" s="184" t="str">
        <f>+VLOOKUP(F6,Participants!$A$1:$G$1449,7,FALSE)</f>
        <v>DEV1M</v>
      </c>
      <c r="L6" s="250">
        <v>4</v>
      </c>
      <c r="M6" s="184"/>
      <c r="N6" s="251">
        <v>8</v>
      </c>
      <c r="O6" s="251">
        <v>1</v>
      </c>
    </row>
    <row r="7" spans="1:15">
      <c r="A7" s="249" t="s">
        <v>81</v>
      </c>
      <c r="B7" s="184" t="s">
        <v>1706</v>
      </c>
      <c r="C7" s="184" t="s">
        <v>1665</v>
      </c>
      <c r="D7" s="184" t="s">
        <v>1707</v>
      </c>
      <c r="E7" s="184"/>
      <c r="F7" s="184">
        <v>436</v>
      </c>
      <c r="G7" s="184" t="str">
        <f>+VLOOKUP(F7,Participants!$A$1:$F$1449,2,FALSE)</f>
        <v>Liam Ginsburg</v>
      </c>
      <c r="H7" s="184" t="str">
        <f>+VLOOKUP(F7,Participants!$A$1:$F$1449,4,FALSE)</f>
        <v>STL</v>
      </c>
      <c r="I7" s="184" t="str">
        <f>+VLOOKUP(F7,Participants!$A$1:$F$1449,5,FALSE)</f>
        <v>M</v>
      </c>
      <c r="J7" s="184">
        <f>+VLOOKUP(F7,Participants!$A$1:$F$1449,3,FALSE)</f>
        <v>1</v>
      </c>
      <c r="K7" s="184" t="str">
        <f>+VLOOKUP(F7,Participants!$A$1:$G$1449,7,FALSE)</f>
        <v>DEV1M</v>
      </c>
      <c r="L7" s="250">
        <v>5</v>
      </c>
      <c r="M7" s="184"/>
      <c r="N7" s="251">
        <v>8</v>
      </c>
      <c r="O7" s="251">
        <v>0</v>
      </c>
    </row>
    <row r="8" spans="1:15">
      <c r="A8" s="323" t="s">
        <v>87</v>
      </c>
      <c r="B8" s="172" t="s">
        <v>1709</v>
      </c>
      <c r="C8" s="172" t="s">
        <v>1712</v>
      </c>
      <c r="D8" s="172" t="s">
        <v>1714</v>
      </c>
      <c r="E8" s="172"/>
      <c r="F8" s="253">
        <v>1159</v>
      </c>
      <c r="G8" s="172" t="str">
        <f>+VLOOKUP(F8,Participants!$A$1:$F$1449,2,FALSE)</f>
        <v>Evan Tulenko</v>
      </c>
      <c r="H8" s="172" t="str">
        <f>+VLOOKUP(F8,Participants!$A$1:$F$1449,4,FALSE)</f>
        <v>SRT</v>
      </c>
      <c r="I8" s="172" t="str">
        <f>+VLOOKUP(F8,Participants!$A$1:$F$1449,5,FALSE)</f>
        <v>M</v>
      </c>
      <c r="J8" s="172">
        <f>+VLOOKUP(F8,Participants!$A$1:$F$1449,3,FALSE)</f>
        <v>2</v>
      </c>
      <c r="K8" s="172" t="str">
        <f>+VLOOKUP(F8,Participants!$A$1:$G$1449,7,FALSE)</f>
        <v>DEV1M</v>
      </c>
      <c r="L8" s="255">
        <v>6</v>
      </c>
      <c r="M8" s="172"/>
      <c r="N8" s="251">
        <v>7</v>
      </c>
      <c r="O8" s="251">
        <v>9</v>
      </c>
    </row>
    <row r="9" spans="1:15">
      <c r="A9" s="252" t="s">
        <v>44</v>
      </c>
      <c r="B9" s="172" t="s">
        <v>1698</v>
      </c>
      <c r="C9" s="172" t="s">
        <v>1726</v>
      </c>
      <c r="D9" s="172" t="s">
        <v>1727</v>
      </c>
      <c r="E9" s="172"/>
      <c r="F9" s="253">
        <v>891</v>
      </c>
      <c r="G9" s="172" t="str">
        <f>+VLOOKUP(F9,Participants!$A$1:$F$1449,2,FALSE)</f>
        <v>Jaden Acie</v>
      </c>
      <c r="H9" s="172" t="str">
        <f>+VLOOKUP(F9,Participants!$A$1:$F$1449,4,FALSE)</f>
        <v>MOSS</v>
      </c>
      <c r="I9" s="172" t="str">
        <f>+VLOOKUP(F9,Participants!$A$1:$F$1449,5,FALSE)</f>
        <v>M</v>
      </c>
      <c r="J9" s="172">
        <f>+VLOOKUP(F9,Participants!$A$1:$F$1449,3,FALSE)</f>
        <v>1</v>
      </c>
      <c r="K9" s="172" t="str">
        <f>+VLOOKUP(F9,Participants!$A$1:$G$1449,7,FALSE)</f>
        <v>DEV1M</v>
      </c>
      <c r="L9" s="255">
        <v>7</v>
      </c>
      <c r="M9" s="172"/>
      <c r="N9" s="251">
        <v>7</v>
      </c>
      <c r="O9" s="251">
        <v>6</v>
      </c>
    </row>
    <row r="10" spans="1:15">
      <c r="A10" s="249" t="s">
        <v>93</v>
      </c>
      <c r="B10" s="184" t="s">
        <v>1673</v>
      </c>
      <c r="C10" s="184" t="s">
        <v>1728</v>
      </c>
      <c r="D10" s="184" t="s">
        <v>1675</v>
      </c>
      <c r="E10" s="184"/>
      <c r="F10" s="184">
        <v>558</v>
      </c>
      <c r="G10" s="184" t="str">
        <f>+VLOOKUP(F10,Participants!$A$1:$F$1449,2,FALSE)</f>
        <v>Parker Davenport</v>
      </c>
      <c r="H10" s="184" t="str">
        <f>+VLOOKUP(F10,Participants!$A$1:$F$1449,4,FALSE)</f>
        <v>STM</v>
      </c>
      <c r="I10" s="184" t="str">
        <f>+VLOOKUP(F10,Participants!$A$1:$F$1449,5,FALSE)</f>
        <v>M</v>
      </c>
      <c r="J10" s="184">
        <f>+VLOOKUP(F10,Participants!$A$1:$F$1449,3,FALSE)</f>
        <v>2</v>
      </c>
      <c r="K10" s="184" t="str">
        <f>+VLOOKUP(F10,Participants!$A$1:$G$1449,7,FALSE)</f>
        <v>DEV1M</v>
      </c>
      <c r="L10" s="322">
        <v>8</v>
      </c>
      <c r="M10" s="184"/>
      <c r="N10" s="251">
        <v>7</v>
      </c>
      <c r="O10" s="251">
        <v>6</v>
      </c>
    </row>
    <row r="11" spans="1:15">
      <c r="A11" s="210" t="s">
        <v>1677</v>
      </c>
      <c r="B11" s="156" t="s">
        <v>1729</v>
      </c>
      <c r="C11" s="156" t="s">
        <v>1730</v>
      </c>
      <c r="D11" s="156"/>
      <c r="E11" s="156"/>
      <c r="F11" s="156">
        <v>297</v>
      </c>
      <c r="G11" s="156" t="str">
        <f>+VLOOKUP(F11,Participants!$A$1:$F$1449,2,FALSE)</f>
        <v>Andrew Nadarajan</v>
      </c>
      <c r="H11" s="156" t="str">
        <f>+VLOOKUP(F11,Participants!$A$1:$F$1449,4,FALSE)</f>
        <v>DMA</v>
      </c>
      <c r="I11" s="156" t="str">
        <f>+VLOOKUP(F11,Participants!$A$1:$F$1449,5,FALSE)</f>
        <v>M</v>
      </c>
      <c r="J11" s="156">
        <f>+VLOOKUP(F11,Participants!$A$1:$F$1449,3,FALSE)</f>
        <v>1</v>
      </c>
      <c r="K11" s="156" t="str">
        <f>+VLOOKUP(F11,Participants!$A$1:$G$1449,7,FALSE)</f>
        <v>DEV1M</v>
      </c>
      <c r="L11" s="219">
        <v>9</v>
      </c>
      <c r="M11" s="156"/>
      <c r="N11" s="212">
        <v>7</v>
      </c>
      <c r="O11" s="212">
        <v>4</v>
      </c>
    </row>
    <row r="12" spans="1:15">
      <c r="A12" s="213" t="s">
        <v>44</v>
      </c>
      <c r="B12" s="162" t="s">
        <v>1731</v>
      </c>
      <c r="C12" s="162" t="s">
        <v>1732</v>
      </c>
      <c r="D12" s="162" t="s">
        <v>1733</v>
      </c>
      <c r="E12" s="162"/>
      <c r="F12" s="214">
        <v>890</v>
      </c>
      <c r="G12" s="162" t="str">
        <f>+VLOOKUP(F12,Participants!$A$1:$F$1449,2,FALSE)</f>
        <v>Jacob Nguyen</v>
      </c>
      <c r="H12" s="162" t="str">
        <f>+VLOOKUP(F12,Participants!$A$1:$F$1449,4,FALSE)</f>
        <v>MOSS</v>
      </c>
      <c r="I12" s="162" t="str">
        <f>+VLOOKUP(F12,Participants!$A$1:$F$1449,5,FALSE)</f>
        <v>M</v>
      </c>
      <c r="J12" s="162">
        <f>+VLOOKUP(F12,Participants!$A$1:$F$1449,3,FALSE)</f>
        <v>1</v>
      </c>
      <c r="K12" s="162" t="str">
        <f>+VLOOKUP(F12,Participants!$A$1:$G$1449,7,FALSE)</f>
        <v>DEV1M</v>
      </c>
      <c r="L12" s="216">
        <v>10</v>
      </c>
      <c r="M12" s="162"/>
      <c r="N12" s="212">
        <v>7</v>
      </c>
      <c r="O12" s="212">
        <v>3</v>
      </c>
    </row>
    <row r="13" spans="1:15">
      <c r="A13" s="210" t="s">
        <v>81</v>
      </c>
      <c r="B13" s="156" t="s">
        <v>1728</v>
      </c>
      <c r="C13" s="156" t="s">
        <v>1736</v>
      </c>
      <c r="D13" s="156"/>
      <c r="E13" s="156"/>
      <c r="F13" s="156">
        <v>427</v>
      </c>
      <c r="G13" s="156" t="str">
        <f>+VLOOKUP(F13,Participants!$A$1:$F$1449,2,FALSE)</f>
        <v>Elijah Eckenrode</v>
      </c>
      <c r="H13" s="156" t="str">
        <f>+VLOOKUP(F13,Participants!$A$1:$F$1449,4,FALSE)</f>
        <v>STL</v>
      </c>
      <c r="I13" s="156" t="str">
        <f>+VLOOKUP(F13,Participants!$A$1:$F$1449,5,FALSE)</f>
        <v>M</v>
      </c>
      <c r="J13" s="156">
        <f>+VLOOKUP(F13,Participants!$A$1:$F$1449,3,FALSE)</f>
        <v>2</v>
      </c>
      <c r="K13" s="156" t="str">
        <f>+VLOOKUP(F13,Participants!$A$1:$G$1449,7,FALSE)</f>
        <v>DEV1M</v>
      </c>
      <c r="L13" s="211">
        <v>11</v>
      </c>
      <c r="M13" s="156"/>
      <c r="N13" s="212">
        <v>7</v>
      </c>
      <c r="O13" s="212">
        <v>3</v>
      </c>
    </row>
    <row r="14" spans="1:15">
      <c r="A14" s="210" t="s">
        <v>1616</v>
      </c>
      <c r="B14" s="156" t="s">
        <v>1737</v>
      </c>
      <c r="C14" s="156" t="s">
        <v>1738</v>
      </c>
      <c r="D14" s="156" t="s">
        <v>1722</v>
      </c>
      <c r="E14" s="156"/>
      <c r="F14" s="156">
        <v>1046</v>
      </c>
      <c r="G14" s="156" t="str">
        <f>+VLOOKUP(F14,Participants!$A$1:$F$1449,2,FALSE)</f>
        <v>Mark Johnson</v>
      </c>
      <c r="H14" s="156" t="str">
        <f>+VLOOKUP(F14,Participants!$A$1:$F$1449,4,FALSE)</f>
        <v>JFK</v>
      </c>
      <c r="I14" s="156" t="str">
        <f>+VLOOKUP(F14,Participants!$A$1:$F$1449,5,FALSE)</f>
        <v>M</v>
      </c>
      <c r="J14" s="156">
        <f>+VLOOKUP(F14,Participants!$A$1:$F$1449,3,FALSE)</f>
        <v>1</v>
      </c>
      <c r="K14" s="156" t="str">
        <f>+VLOOKUP(F14,Participants!$A$1:$G$1449,7,FALSE)</f>
        <v>DEV1M</v>
      </c>
      <c r="L14" s="211">
        <v>12</v>
      </c>
      <c r="M14" s="156"/>
      <c r="N14" s="212">
        <v>7</v>
      </c>
      <c r="O14" s="212">
        <v>2</v>
      </c>
    </row>
    <row r="15" spans="1:15">
      <c r="A15" s="213" t="s">
        <v>75</v>
      </c>
      <c r="B15" s="162" t="s">
        <v>1760</v>
      </c>
      <c r="C15" s="162" t="s">
        <v>1731</v>
      </c>
      <c r="D15" s="162" t="s">
        <v>1714</v>
      </c>
      <c r="E15" s="162"/>
      <c r="F15" s="214">
        <v>113</v>
      </c>
      <c r="G15" s="162" t="str">
        <f>+VLOOKUP(F15,Participants!$A$1:$F$1449,2,FALSE)</f>
        <v>Declan McCullough</v>
      </c>
      <c r="H15" s="162" t="str">
        <f>+VLOOKUP(F15,Participants!$A$1:$F$1449,4,FALSE)</f>
        <v>JAM</v>
      </c>
      <c r="I15" s="162" t="str">
        <f>+VLOOKUP(F15,Participants!$A$1:$F$1449,5,FALSE)</f>
        <v>M</v>
      </c>
      <c r="J15" s="162">
        <f>+VLOOKUP(F15,Participants!$A$1:$F$1449,3,FALSE)</f>
        <v>2</v>
      </c>
      <c r="K15" s="162" t="str">
        <f>+VLOOKUP(F15,Participants!$A$1:$G$1449,7,FALSE)</f>
        <v>DEV1M</v>
      </c>
      <c r="L15" s="215">
        <v>13</v>
      </c>
      <c r="M15" s="162"/>
      <c r="N15" s="212">
        <v>6</v>
      </c>
      <c r="O15" s="212">
        <v>6</v>
      </c>
    </row>
    <row r="16" spans="1:15">
      <c r="A16" s="218" t="s">
        <v>87</v>
      </c>
      <c r="B16" s="162" t="s">
        <v>1768</v>
      </c>
      <c r="C16" s="162" t="s">
        <v>1760</v>
      </c>
      <c r="D16" s="162" t="s">
        <v>1720</v>
      </c>
      <c r="E16" s="162"/>
      <c r="F16" s="214">
        <v>1163</v>
      </c>
      <c r="G16" s="162" t="str">
        <f>+VLOOKUP(F16,Participants!$A$1:$F$1449,2,FALSE)</f>
        <v>Liam Lawson</v>
      </c>
      <c r="H16" s="162" t="str">
        <f>+VLOOKUP(F16,Participants!$A$1:$F$1449,4,FALSE)</f>
        <v>SRT</v>
      </c>
      <c r="I16" s="162" t="str">
        <f>+VLOOKUP(F16,Participants!$A$1:$F$1449,5,FALSE)</f>
        <v>M</v>
      </c>
      <c r="J16" s="162">
        <f>+VLOOKUP(F16,Participants!$A$1:$F$1449,3,FALSE)</f>
        <v>2</v>
      </c>
      <c r="K16" s="162" t="str">
        <f>+VLOOKUP(F16,Participants!$A$1:$G$1449,7,FALSE)</f>
        <v>DEV1M</v>
      </c>
      <c r="L16" s="215">
        <v>14</v>
      </c>
      <c r="M16" s="162"/>
      <c r="N16" s="212">
        <v>6</v>
      </c>
      <c r="O16" s="212">
        <v>2</v>
      </c>
    </row>
    <row r="17" spans="1:15">
      <c r="A17" s="213" t="s">
        <v>1717</v>
      </c>
      <c r="B17" s="162" t="s">
        <v>1738</v>
      </c>
      <c r="C17" s="162" t="s">
        <v>1744</v>
      </c>
      <c r="D17" s="162" t="s">
        <v>1752</v>
      </c>
      <c r="E17" s="162"/>
      <c r="F17" s="214">
        <v>205</v>
      </c>
      <c r="G17" s="162" t="str">
        <f>+VLOOKUP(F17,Participants!$A$1:$F$1449,2,FALSE)</f>
        <v>Avery McKoy</v>
      </c>
      <c r="H17" s="162" t="str">
        <f>+VLOOKUP(F17,Participants!$A$1:$F$1449,4,FALSE)</f>
        <v>CDT</v>
      </c>
      <c r="I17" s="162" t="str">
        <f>+VLOOKUP(F17,Participants!$A$1:$F$1449,5,FALSE)</f>
        <v>M</v>
      </c>
      <c r="J17" s="162">
        <f>+VLOOKUP(F17,Participants!$A$1:$F$1449,3,FALSE)</f>
        <v>2</v>
      </c>
      <c r="K17" s="162" t="str">
        <f>+VLOOKUP(F17,Participants!$A$1:$G$1449,7,FALSE)</f>
        <v>DEV1M</v>
      </c>
      <c r="L17" s="215">
        <v>15</v>
      </c>
      <c r="M17" s="162"/>
      <c r="N17" s="212">
        <v>6</v>
      </c>
      <c r="O17" s="212">
        <v>0</v>
      </c>
    </row>
    <row r="18" spans="1:15">
      <c r="A18" s="213" t="s">
        <v>44</v>
      </c>
      <c r="B18" s="162" t="s">
        <v>1777</v>
      </c>
      <c r="C18" s="162" t="s">
        <v>1749</v>
      </c>
      <c r="D18" s="162" t="s">
        <v>1778</v>
      </c>
      <c r="E18" s="162"/>
      <c r="F18" s="214">
        <v>898</v>
      </c>
      <c r="G18" s="162" t="str">
        <f>+VLOOKUP(F18,Participants!$A$1:$F$1449,2,FALSE)</f>
        <v>Simon Mutombo-Elomba</v>
      </c>
      <c r="H18" s="162" t="str">
        <f>+VLOOKUP(F18,Participants!$A$1:$F$1449,4,FALSE)</f>
        <v>MOSS</v>
      </c>
      <c r="I18" s="162" t="str">
        <f>+VLOOKUP(F18,Participants!$A$1:$F$1449,5,FALSE)</f>
        <v>M</v>
      </c>
      <c r="J18" s="162">
        <f>+VLOOKUP(F18,Participants!$A$1:$F$1449,3,FALSE)</f>
        <v>0</v>
      </c>
      <c r="K18" s="162" t="str">
        <f>+VLOOKUP(F18,Participants!$A$1:$G$1449,7,FALSE)</f>
        <v>DEV1M</v>
      </c>
      <c r="L18" s="216">
        <v>16</v>
      </c>
      <c r="M18" s="162"/>
      <c r="N18" s="212">
        <v>5</v>
      </c>
      <c r="O18" s="212">
        <v>1</v>
      </c>
    </row>
    <row r="19" spans="1:15">
      <c r="A19" s="210" t="s">
        <v>90</v>
      </c>
      <c r="B19" s="156" t="s">
        <v>1779</v>
      </c>
      <c r="C19" s="156" t="s">
        <v>1780</v>
      </c>
      <c r="D19" s="156" t="s">
        <v>1733</v>
      </c>
      <c r="E19" s="156"/>
      <c r="F19" s="156">
        <v>850</v>
      </c>
      <c r="G19" s="156" t="str">
        <f>+VLOOKUP(F19,Participants!$A$1:$F$1449,2,FALSE)</f>
        <v>MAX BRENNAN</v>
      </c>
      <c r="H19" s="156" t="str">
        <f>+VLOOKUP(F19,Participants!$A$1:$F$1449,4,FALSE)</f>
        <v>SYL</v>
      </c>
      <c r="I19" s="156" t="str">
        <f>+VLOOKUP(F19,Participants!$A$1:$F$1449,5,FALSE)</f>
        <v>M</v>
      </c>
      <c r="J19" s="156">
        <f>+VLOOKUP(F19,Participants!$A$1:$F$1449,3,FALSE)</f>
        <v>2</v>
      </c>
      <c r="K19" s="156" t="str">
        <f>+VLOOKUP(F19,Participants!$A$1:$G$1449,7,FALSE)</f>
        <v>DEV1M</v>
      </c>
      <c r="L19" s="219">
        <v>17</v>
      </c>
      <c r="M19" s="156"/>
      <c r="N19" s="212">
        <v>5</v>
      </c>
      <c r="O19" s="212">
        <v>1</v>
      </c>
    </row>
    <row r="20" spans="1:15">
      <c r="A20" s="213" t="s">
        <v>1703</v>
      </c>
      <c r="B20" s="162" t="s">
        <v>1782</v>
      </c>
      <c r="C20" s="162" t="s">
        <v>1783</v>
      </c>
      <c r="D20" s="162" t="s">
        <v>1724</v>
      </c>
      <c r="E20" s="162"/>
      <c r="F20" s="214">
        <v>173</v>
      </c>
      <c r="G20" s="162" t="str">
        <f>+VLOOKUP(F20,Participants!$A$1:$F$1449,2,FALSE)</f>
        <v>Gavin Heeb</v>
      </c>
      <c r="H20" s="162" t="str">
        <f>+VLOOKUP(F20,Participants!$A$1:$F$1449,4,FALSE)</f>
        <v>PHA</v>
      </c>
      <c r="I20" s="162" t="str">
        <f>+VLOOKUP(F20,Participants!$A$1:$F$1449,5,FALSE)</f>
        <v>M</v>
      </c>
      <c r="J20" s="162">
        <f>+VLOOKUP(F20,Participants!$A$1:$F$1449,3,FALSE)</f>
        <v>1</v>
      </c>
      <c r="K20" s="162" t="str">
        <f>+VLOOKUP(F20,Participants!$A$1:$G$1449,7,FALSE)</f>
        <v>DEV1M</v>
      </c>
      <c r="L20" s="216">
        <v>18</v>
      </c>
      <c r="M20" s="162"/>
      <c r="N20" s="212">
        <v>4</v>
      </c>
      <c r="O20" s="212">
        <v>1</v>
      </c>
    </row>
    <row r="21" spans="1:15" ht="15.75" customHeight="1">
      <c r="A21" s="213" t="s">
        <v>44</v>
      </c>
      <c r="B21" s="162" t="s">
        <v>1782</v>
      </c>
      <c r="C21" s="162" t="s">
        <v>1784</v>
      </c>
      <c r="D21" s="162" t="s">
        <v>1785</v>
      </c>
      <c r="E21" s="162"/>
      <c r="F21" s="214">
        <v>892</v>
      </c>
      <c r="G21" s="162" t="str">
        <f>+VLOOKUP(F21,Participants!$A$1:$F$1449,2,FALSE)</f>
        <v>James Jordan</v>
      </c>
      <c r="H21" s="162" t="str">
        <f>+VLOOKUP(F21,Participants!$A$1:$F$1449,4,FALSE)</f>
        <v>MOSS</v>
      </c>
      <c r="I21" s="162" t="str">
        <f>+VLOOKUP(F21,Participants!$A$1:$F$1449,5,FALSE)</f>
        <v>M</v>
      </c>
      <c r="J21" s="162">
        <f>+VLOOKUP(F21,Participants!$A$1:$F$1449,3,FALSE)</f>
        <v>0</v>
      </c>
      <c r="K21" s="162" t="str">
        <f>+VLOOKUP(F21,Participants!$A$1:$G$1449,7,FALSE)</f>
        <v>DEV1M</v>
      </c>
      <c r="L21" s="216">
        <v>19</v>
      </c>
      <c r="M21" s="162"/>
      <c r="N21" s="212">
        <v>3</v>
      </c>
      <c r="O21" s="212">
        <v>3</v>
      </c>
    </row>
    <row r="22" spans="1:15" s="111" customFormat="1" ht="15.75" customHeight="1">
      <c r="A22" s="213"/>
      <c r="B22" s="162"/>
      <c r="C22" s="162"/>
      <c r="D22" s="162"/>
      <c r="E22" s="162"/>
      <c r="F22" s="214"/>
      <c r="G22" s="162"/>
      <c r="H22" s="162"/>
      <c r="I22" s="162"/>
      <c r="J22" s="162"/>
      <c r="K22" s="162"/>
      <c r="L22" s="216"/>
      <c r="M22" s="162"/>
      <c r="N22" s="212"/>
      <c r="O22" s="212"/>
    </row>
    <row r="23" spans="1:15" ht="15.75" customHeight="1">
      <c r="A23" s="249" t="s">
        <v>1616</v>
      </c>
      <c r="B23" s="184" t="s">
        <v>1617</v>
      </c>
      <c r="C23" s="184" t="s">
        <v>1618</v>
      </c>
      <c r="D23" s="184" t="s">
        <v>1619</v>
      </c>
      <c r="E23" s="184"/>
      <c r="F23" s="184">
        <v>1041</v>
      </c>
      <c r="G23" s="184" t="str">
        <f>+VLOOKUP(F23,Participants!$A$1:$F$1449,2,FALSE)</f>
        <v>Cooper Cincinnati</v>
      </c>
      <c r="H23" s="184" t="str">
        <f>+VLOOKUP(F23,Participants!$A$1:$F$1449,4,FALSE)</f>
        <v>JFK</v>
      </c>
      <c r="I23" s="184" t="str">
        <f>+VLOOKUP(F23,Participants!$A$1:$F$1449,5,FALSE)</f>
        <v>M</v>
      </c>
      <c r="J23" s="184">
        <f>+VLOOKUP(F23,Participants!$A$1:$F$1449,3,FALSE)</f>
        <v>4</v>
      </c>
      <c r="K23" s="184" t="str">
        <f>+VLOOKUP(F23,Participants!$A$1:$G$1449,7,FALSE)</f>
        <v>DEV2M</v>
      </c>
      <c r="L23" s="322">
        <v>1</v>
      </c>
      <c r="M23" s="184">
        <v>10</v>
      </c>
      <c r="N23" s="251">
        <v>12</v>
      </c>
      <c r="O23" s="251">
        <v>0</v>
      </c>
    </row>
    <row r="24" spans="1:15" ht="15.75" customHeight="1">
      <c r="A24" s="249" t="s">
        <v>11</v>
      </c>
      <c r="B24" s="184" t="s">
        <v>1620</v>
      </c>
      <c r="C24" s="184" t="s">
        <v>1621</v>
      </c>
      <c r="D24" s="184" t="s">
        <v>1622</v>
      </c>
      <c r="E24" s="184"/>
      <c r="F24" s="184">
        <v>1103</v>
      </c>
      <c r="G24" s="184" t="str">
        <f>+VLOOKUP(F24,Participants!$A$1:$F$1449,2,FALSE)</f>
        <v>Ryan Kerr</v>
      </c>
      <c r="H24" s="184" t="str">
        <f>+VLOOKUP(F24,Participants!$A$1:$F$1449,4,FALSE)</f>
        <v>AAC</v>
      </c>
      <c r="I24" s="184" t="str">
        <f>+VLOOKUP(F24,Participants!$A$1:$F$1449,5,FALSE)</f>
        <v>M</v>
      </c>
      <c r="J24" s="184">
        <f>+VLOOKUP(F24,Participants!$A$1:$F$1449,3,FALSE)</f>
        <v>4</v>
      </c>
      <c r="K24" s="184" t="str">
        <f>+VLOOKUP(F24,Participants!$A$1:$G$1449,7,FALSE)</f>
        <v>DEV2M</v>
      </c>
      <c r="L24" s="250">
        <v>2</v>
      </c>
      <c r="M24" s="184">
        <v>8</v>
      </c>
      <c r="N24" s="251">
        <v>11</v>
      </c>
      <c r="O24" s="251">
        <v>7</v>
      </c>
    </row>
    <row r="25" spans="1:15" ht="15.75" customHeight="1">
      <c r="A25" s="249" t="s">
        <v>11</v>
      </c>
      <c r="B25" s="184" t="s">
        <v>1623</v>
      </c>
      <c r="C25" s="184" t="s">
        <v>1620</v>
      </c>
      <c r="D25" s="184" t="s">
        <v>1624</v>
      </c>
      <c r="E25" s="184"/>
      <c r="F25" s="184">
        <v>1100</v>
      </c>
      <c r="G25" s="184" t="str">
        <f>+VLOOKUP(F25,Participants!$A$1:$F$1449,2,FALSE)</f>
        <v>Matthew Conley</v>
      </c>
      <c r="H25" s="184" t="str">
        <f>+VLOOKUP(F25,Participants!$A$1:$F$1449,4,FALSE)</f>
        <v>AAC</v>
      </c>
      <c r="I25" s="184" t="str">
        <f>+VLOOKUP(F25,Participants!$A$1:$F$1449,5,FALSE)</f>
        <v>M</v>
      </c>
      <c r="J25" s="184">
        <f>+VLOOKUP(F25,Participants!$A$1:$F$1449,3,FALSE)</f>
        <v>3</v>
      </c>
      <c r="K25" s="184" t="str">
        <f>+VLOOKUP(F25,Participants!$A$1:$G$1449,7,FALSE)</f>
        <v>DEV2M</v>
      </c>
      <c r="L25" s="250">
        <v>3</v>
      </c>
      <c r="M25" s="184">
        <v>6</v>
      </c>
      <c r="N25" s="251">
        <v>11</v>
      </c>
      <c r="O25" s="251">
        <v>5</v>
      </c>
    </row>
    <row r="26" spans="1:15" ht="15.75" customHeight="1">
      <c r="A26" s="252" t="s">
        <v>1625</v>
      </c>
      <c r="B26" s="172" t="s">
        <v>1626</v>
      </c>
      <c r="C26" s="172" t="s">
        <v>1624</v>
      </c>
      <c r="D26" s="172" t="s">
        <v>1627</v>
      </c>
      <c r="E26" s="172"/>
      <c r="F26" s="253">
        <v>4</v>
      </c>
      <c r="G26" s="172" t="str">
        <f>+VLOOKUP(F26,Participants!$A$1:$F$1449,2,FALSE)</f>
        <v>Max Radzvin</v>
      </c>
      <c r="H26" s="172" t="str">
        <f>+VLOOKUP(F26,Participants!$A$1:$F$1449,4,FALSE)</f>
        <v>BFS</v>
      </c>
      <c r="I26" s="172" t="str">
        <f>+VLOOKUP(F26,Participants!$A$1:$F$1449,5,FALSE)</f>
        <v>M</v>
      </c>
      <c r="J26" s="172">
        <f>+VLOOKUP(F26,Participants!$A$1:$F$1449,3,FALSE)</f>
        <v>3</v>
      </c>
      <c r="K26" s="172" t="str">
        <f>+VLOOKUP(F26,Participants!$A$1:$G$1449,7,FALSE)</f>
        <v>DEV2M</v>
      </c>
      <c r="L26" s="254">
        <v>4</v>
      </c>
      <c r="M26" s="172">
        <v>5</v>
      </c>
      <c r="N26" s="251">
        <v>11</v>
      </c>
      <c r="O26" s="251">
        <v>4</v>
      </c>
    </row>
    <row r="27" spans="1:15" ht="15.75" customHeight="1">
      <c r="A27" s="252" t="s">
        <v>75</v>
      </c>
      <c r="B27" s="172" t="s">
        <v>1628</v>
      </c>
      <c r="C27" s="172" t="s">
        <v>1629</v>
      </c>
      <c r="D27" s="172" t="s">
        <v>1630</v>
      </c>
      <c r="E27" s="172"/>
      <c r="F27" s="253">
        <v>112</v>
      </c>
      <c r="G27" s="172" t="str">
        <f>+VLOOKUP(F27,Participants!$A$1:$F$1449,2,FALSE)</f>
        <v>Frankie Igrec</v>
      </c>
      <c r="H27" s="172" t="str">
        <f>+VLOOKUP(F27,Participants!$A$1:$F$1449,4,FALSE)</f>
        <v>JAM</v>
      </c>
      <c r="I27" s="172" t="str">
        <f>+VLOOKUP(F27,Participants!$A$1:$F$1449,5,FALSE)</f>
        <v>M</v>
      </c>
      <c r="J27" s="172">
        <f>+VLOOKUP(F27,Participants!$A$1:$F$1449,3,FALSE)</f>
        <v>4</v>
      </c>
      <c r="K27" s="172" t="str">
        <f>+VLOOKUP(F27,Participants!$A$1:$G$1449,7,FALSE)</f>
        <v>DEV2M</v>
      </c>
      <c r="L27" s="254">
        <v>5</v>
      </c>
      <c r="M27" s="172">
        <v>4</v>
      </c>
      <c r="N27" s="251">
        <v>11</v>
      </c>
      <c r="O27" s="251">
        <v>3</v>
      </c>
    </row>
    <row r="28" spans="1:15" ht="15.75" customHeight="1">
      <c r="A28" s="252" t="s">
        <v>84</v>
      </c>
      <c r="B28" s="172" t="s">
        <v>1631</v>
      </c>
      <c r="C28" s="172" t="s">
        <v>1632</v>
      </c>
      <c r="D28" s="172" t="s">
        <v>1633</v>
      </c>
      <c r="E28" s="172"/>
      <c r="F28" s="253">
        <v>989</v>
      </c>
      <c r="G28" s="172" t="str">
        <f>+VLOOKUP(F28,Participants!$A$1:$F$1449,2,FALSE)</f>
        <v>Dashiell Sargent</v>
      </c>
      <c r="H28" s="172" t="str">
        <f>+VLOOKUP(F28,Participants!$A$1:$F$1449,4,FALSE)</f>
        <v>PHL</v>
      </c>
      <c r="I28" s="172" t="str">
        <f>+VLOOKUP(F28,Participants!$A$1:$F$1449,5,FALSE)</f>
        <v>M</v>
      </c>
      <c r="J28" s="172">
        <f>+VLOOKUP(F28,Participants!$A$1:$F$1449,3,FALSE)</f>
        <v>4</v>
      </c>
      <c r="K28" s="172" t="str">
        <f>+VLOOKUP(F28,Participants!$A$1:$G$1449,7,FALSE)</f>
        <v>DEV2M</v>
      </c>
      <c r="L28" s="254">
        <v>6</v>
      </c>
      <c r="M28" s="172">
        <v>3</v>
      </c>
      <c r="N28" s="251">
        <v>11</v>
      </c>
      <c r="O28" s="251">
        <v>2</v>
      </c>
    </row>
    <row r="29" spans="1:15" ht="15.75" customHeight="1">
      <c r="A29" s="252" t="s">
        <v>75</v>
      </c>
      <c r="B29" s="172" t="s">
        <v>1626</v>
      </c>
      <c r="C29" s="172" t="s">
        <v>1634</v>
      </c>
      <c r="D29" s="172" t="s">
        <v>1635</v>
      </c>
      <c r="E29" s="172"/>
      <c r="F29" s="253">
        <v>97</v>
      </c>
      <c r="G29" s="172" t="str">
        <f>+VLOOKUP(F29,Participants!$A$1:$F$1449,2,FALSE)</f>
        <v>Grant Griesacker</v>
      </c>
      <c r="H29" s="172" t="str">
        <f>+VLOOKUP(F29,Participants!$A$1:$F$1449,4,FALSE)</f>
        <v>JAM</v>
      </c>
      <c r="I29" s="172" t="str">
        <f>+VLOOKUP(F29,Participants!$A$1:$F$1449,5,FALSE)</f>
        <v>M</v>
      </c>
      <c r="J29" s="172">
        <f>+VLOOKUP(F29,Participants!$A$1:$F$1449,3,FALSE)</f>
        <v>4</v>
      </c>
      <c r="K29" s="172" t="str">
        <f>+VLOOKUP(F29,Participants!$A$1:$G$1449,7,FALSE)</f>
        <v>DEV2M</v>
      </c>
      <c r="L29" s="255">
        <v>7</v>
      </c>
      <c r="M29" s="172">
        <v>2</v>
      </c>
      <c r="N29" s="251">
        <v>11</v>
      </c>
      <c r="O29" s="251">
        <v>0</v>
      </c>
    </row>
    <row r="30" spans="1:15" ht="15.75" customHeight="1">
      <c r="A30" s="252" t="s">
        <v>1625</v>
      </c>
      <c r="B30" s="172" t="s">
        <v>1636</v>
      </c>
      <c r="C30" s="172" t="s">
        <v>1637</v>
      </c>
      <c r="D30" s="172" t="s">
        <v>1638</v>
      </c>
      <c r="E30" s="172"/>
      <c r="F30" s="253">
        <v>3</v>
      </c>
      <c r="G30" s="172" t="str">
        <f>+VLOOKUP(F30,Participants!$A$1:$F$1449,2,FALSE)</f>
        <v>JJ McCabe</v>
      </c>
      <c r="H30" s="172" t="str">
        <f>+VLOOKUP(F30,Participants!$A$1:$F$1449,4,FALSE)</f>
        <v>BFS</v>
      </c>
      <c r="I30" s="172" t="str">
        <f>+VLOOKUP(F30,Participants!$A$1:$F$1449,5,FALSE)</f>
        <v>M</v>
      </c>
      <c r="J30" s="172">
        <f>+VLOOKUP(F30,Participants!$A$1:$F$1449,3,FALSE)</f>
        <v>3</v>
      </c>
      <c r="K30" s="172" t="str">
        <f>+VLOOKUP(F30,Participants!$A$1:$G$1449,7,FALSE)</f>
        <v>DEV2M</v>
      </c>
      <c r="L30" s="255">
        <v>8</v>
      </c>
      <c r="M30" s="172">
        <v>0.5</v>
      </c>
      <c r="N30" s="251">
        <v>10</v>
      </c>
      <c r="O30" s="251">
        <v>9</v>
      </c>
    </row>
    <row r="31" spans="1:15" ht="15.75" customHeight="1">
      <c r="A31" s="252" t="s">
        <v>1625</v>
      </c>
      <c r="B31" s="172" t="s">
        <v>1639</v>
      </c>
      <c r="C31" s="172" t="s">
        <v>1617</v>
      </c>
      <c r="D31" s="172" t="s">
        <v>1634</v>
      </c>
      <c r="E31" s="172"/>
      <c r="F31" s="253">
        <v>7</v>
      </c>
      <c r="G31" s="172" t="str">
        <f>+VLOOKUP(F31,Participants!$A$1:$F$1449,2,FALSE)</f>
        <v>Brandon Szuch</v>
      </c>
      <c r="H31" s="172" t="str">
        <f>+VLOOKUP(F31,Participants!$A$1:$F$1449,4,FALSE)</f>
        <v>BFS</v>
      </c>
      <c r="I31" s="172" t="str">
        <f>+VLOOKUP(F31,Participants!$A$1:$F$1449,5,FALSE)</f>
        <v>M</v>
      </c>
      <c r="J31" s="172">
        <f>+VLOOKUP(F31,Participants!$A$1:$F$1449,3,FALSE)</f>
        <v>4</v>
      </c>
      <c r="K31" s="172" t="str">
        <f>+VLOOKUP(F31,Participants!$A$1:$G$1449,7,FALSE)</f>
        <v>DEV2M</v>
      </c>
      <c r="L31" s="255">
        <v>8</v>
      </c>
      <c r="M31" s="172">
        <v>0.5</v>
      </c>
      <c r="N31" s="251">
        <v>10</v>
      </c>
      <c r="O31" s="251">
        <v>9</v>
      </c>
    </row>
    <row r="32" spans="1:15" ht="15.75" customHeight="1">
      <c r="A32" s="213" t="s">
        <v>1625</v>
      </c>
      <c r="B32" s="162" t="s">
        <v>1617</v>
      </c>
      <c r="C32" s="162" t="s">
        <v>1628</v>
      </c>
      <c r="D32" s="162" t="s">
        <v>1637</v>
      </c>
      <c r="E32" s="162"/>
      <c r="F32" s="214">
        <v>8</v>
      </c>
      <c r="G32" s="162" t="str">
        <f>+VLOOKUP(F32,Participants!$A$1:$F$1449,2,FALSE)</f>
        <v>Colin Campbell</v>
      </c>
      <c r="H32" s="162" t="str">
        <f>+VLOOKUP(F32,Participants!$A$1:$F$1449,4,FALSE)</f>
        <v>BFS</v>
      </c>
      <c r="I32" s="162" t="str">
        <f>+VLOOKUP(F32,Participants!$A$1:$F$1449,5,FALSE)</f>
        <v>M</v>
      </c>
      <c r="J32" s="162">
        <f>+VLOOKUP(F32,Participants!$A$1:$F$1449,3,FALSE)</f>
        <v>4</v>
      </c>
      <c r="K32" s="162" t="str">
        <f>+VLOOKUP(F32,Participants!$A$1:$G$1449,7,FALSE)</f>
        <v>DEV2M</v>
      </c>
      <c r="L32" s="216">
        <v>10</v>
      </c>
      <c r="M32" s="162"/>
      <c r="N32" s="212">
        <v>10</v>
      </c>
      <c r="O32" s="212">
        <v>5</v>
      </c>
    </row>
    <row r="33" spans="1:15" ht="15.75" customHeight="1">
      <c r="A33" s="210" t="s">
        <v>1640</v>
      </c>
      <c r="B33" s="156" t="s">
        <v>1617</v>
      </c>
      <c r="C33" s="156" t="s">
        <v>1641</v>
      </c>
      <c r="D33" s="156" t="s">
        <v>1642</v>
      </c>
      <c r="E33" s="156"/>
      <c r="F33" s="156">
        <v>925</v>
      </c>
      <c r="G33" s="156" t="str">
        <f>+VLOOKUP(F33,Participants!$A$1:$F$1449,2,FALSE)</f>
        <v>Will Waskiewicz</v>
      </c>
      <c r="H33" s="156" t="str">
        <f>+VLOOKUP(F33,Participants!$A$1:$F$1449,4,FALSE)</f>
        <v>BTA</v>
      </c>
      <c r="I33" s="156" t="str">
        <f>+VLOOKUP(F33,Participants!$A$1:$F$1449,5,FALSE)</f>
        <v>M</v>
      </c>
      <c r="J33" s="156">
        <f>+VLOOKUP(F33,Participants!$A$1:$F$1449,3,FALSE)</f>
        <v>4</v>
      </c>
      <c r="K33" s="156" t="str">
        <f>+VLOOKUP(F33,Participants!$A$1:$G$1449,7,FALSE)</f>
        <v>DEV2M</v>
      </c>
      <c r="L33" s="219">
        <f>L32+1</f>
        <v>11</v>
      </c>
      <c r="M33" s="156"/>
      <c r="N33" s="212">
        <v>10</v>
      </c>
      <c r="O33" s="212">
        <v>5</v>
      </c>
    </row>
    <row r="34" spans="1:15" ht="15.75" customHeight="1">
      <c r="A34" s="210" t="s">
        <v>90</v>
      </c>
      <c r="B34" s="156" t="s">
        <v>1628</v>
      </c>
      <c r="C34" s="156" t="s">
        <v>1617</v>
      </c>
      <c r="D34" s="156" t="s">
        <v>1643</v>
      </c>
      <c r="E34" s="156"/>
      <c r="F34" s="156">
        <v>849</v>
      </c>
      <c r="G34" s="156" t="str">
        <f>+VLOOKUP(F34,Participants!$A$1:$F$1449,2,FALSE)</f>
        <v>JONATHAN WEGA</v>
      </c>
      <c r="H34" s="156" t="str">
        <f>+VLOOKUP(F34,Participants!$A$1:$F$1449,4,FALSE)</f>
        <v>SYL</v>
      </c>
      <c r="I34" s="156" t="str">
        <f>+VLOOKUP(F34,Participants!$A$1:$F$1449,5,FALSE)</f>
        <v>M</v>
      </c>
      <c r="J34" s="156">
        <f>+VLOOKUP(F34,Participants!$A$1:$F$1449,3,FALSE)</f>
        <v>4</v>
      </c>
      <c r="K34" s="156" t="str">
        <f>+VLOOKUP(F34,Participants!$A$1:$G$1449,7,FALSE)</f>
        <v>DEV2M</v>
      </c>
      <c r="L34" s="219">
        <f t="shared" ref="L34:L76" si="0">L33+1</f>
        <v>12</v>
      </c>
      <c r="M34" s="156"/>
      <c r="N34" s="212">
        <v>10</v>
      </c>
      <c r="O34" s="212">
        <v>5</v>
      </c>
    </row>
    <row r="35" spans="1:15" ht="15.75" customHeight="1">
      <c r="A35" s="213" t="s">
        <v>75</v>
      </c>
      <c r="B35" s="162" t="s">
        <v>1626</v>
      </c>
      <c r="C35" s="162" t="s">
        <v>1644</v>
      </c>
      <c r="D35" s="162" t="s">
        <v>1645</v>
      </c>
      <c r="E35" s="162"/>
      <c r="F35" s="214">
        <v>98</v>
      </c>
      <c r="G35" s="162" t="str">
        <f>+VLOOKUP(F35,Participants!$A$1:$F$1449,2,FALSE)</f>
        <v>Henrik Wright</v>
      </c>
      <c r="H35" s="162" t="str">
        <f>+VLOOKUP(F35,Participants!$A$1:$F$1449,4,FALSE)</f>
        <v>JAM</v>
      </c>
      <c r="I35" s="162" t="str">
        <f>+VLOOKUP(F35,Participants!$A$1:$F$1449,5,FALSE)</f>
        <v>M</v>
      </c>
      <c r="J35" s="162">
        <f>+VLOOKUP(F35,Participants!$A$1:$F$1449,3,FALSE)</f>
        <v>4</v>
      </c>
      <c r="K35" s="162" t="str">
        <f>+VLOOKUP(F35,Participants!$A$1:$G$1449,7,FALSE)</f>
        <v>DEV2M</v>
      </c>
      <c r="L35" s="219">
        <f t="shared" si="0"/>
        <v>13</v>
      </c>
      <c r="M35" s="162"/>
      <c r="N35" s="212">
        <v>9</v>
      </c>
      <c r="O35" s="212">
        <v>11</v>
      </c>
    </row>
    <row r="36" spans="1:15" ht="15.75" customHeight="1">
      <c r="A36" s="210" t="s">
        <v>93</v>
      </c>
      <c r="B36" s="156" t="s">
        <v>1646</v>
      </c>
      <c r="C36" s="156" t="s">
        <v>1647</v>
      </c>
      <c r="D36" s="156"/>
      <c r="E36" s="156"/>
      <c r="F36" s="156">
        <v>539</v>
      </c>
      <c r="G36" s="156" t="str">
        <f>+VLOOKUP(F36,Participants!$A$1:$F$1449,2,FALSE)</f>
        <v>Alexander Fellin</v>
      </c>
      <c r="H36" s="156" t="str">
        <f>+VLOOKUP(F36,Participants!$A$1:$F$1449,4,FALSE)</f>
        <v>STM</v>
      </c>
      <c r="I36" s="156" t="str">
        <f>+VLOOKUP(F36,Participants!$A$1:$F$1449,5,FALSE)</f>
        <v>M</v>
      </c>
      <c r="J36" s="156">
        <f>+VLOOKUP(F36,Participants!$A$1:$F$1449,3,FALSE)</f>
        <v>3</v>
      </c>
      <c r="K36" s="156" t="str">
        <f>+VLOOKUP(F36,Participants!$A$1:$G$1449,7,FALSE)</f>
        <v>DEV2M</v>
      </c>
      <c r="L36" s="219">
        <f t="shared" si="0"/>
        <v>14</v>
      </c>
      <c r="M36" s="156"/>
      <c r="N36" s="212">
        <v>9</v>
      </c>
      <c r="O36" s="212">
        <v>8</v>
      </c>
    </row>
    <row r="37" spans="1:15" ht="15.75" customHeight="1">
      <c r="A37" s="210" t="s">
        <v>11</v>
      </c>
      <c r="B37" s="156" t="s">
        <v>1648</v>
      </c>
      <c r="C37" s="156" t="s">
        <v>1649</v>
      </c>
      <c r="D37" s="156" t="s">
        <v>1644</v>
      </c>
      <c r="E37" s="156"/>
      <c r="F37" s="156">
        <v>1101</v>
      </c>
      <c r="G37" s="156" t="str">
        <f>+VLOOKUP(F37,Participants!$A$1:$F$1449,2,FALSE)</f>
        <v>Matthew McGrath</v>
      </c>
      <c r="H37" s="156" t="str">
        <f>+VLOOKUP(F37,Participants!$A$1:$F$1449,4,FALSE)</f>
        <v>AAC</v>
      </c>
      <c r="I37" s="156" t="str">
        <f>+VLOOKUP(F37,Participants!$A$1:$F$1449,5,FALSE)</f>
        <v>M</v>
      </c>
      <c r="J37" s="156">
        <f>+VLOOKUP(F37,Participants!$A$1:$F$1449,3,FALSE)</f>
        <v>4</v>
      </c>
      <c r="K37" s="156" t="str">
        <f>+VLOOKUP(F37,Participants!$A$1:$G$1449,7,FALSE)</f>
        <v>DEV2M</v>
      </c>
      <c r="L37" s="219">
        <f t="shared" si="0"/>
        <v>15</v>
      </c>
      <c r="M37" s="156"/>
      <c r="N37" s="212">
        <v>9</v>
      </c>
      <c r="O37" s="212">
        <v>6</v>
      </c>
    </row>
    <row r="38" spans="1:15" ht="15.75" customHeight="1">
      <c r="A38" s="213" t="s">
        <v>75</v>
      </c>
      <c r="B38" s="162" t="s">
        <v>1650</v>
      </c>
      <c r="C38" s="162" t="s">
        <v>1647</v>
      </c>
      <c r="D38" s="162" t="s">
        <v>1651</v>
      </c>
      <c r="E38" s="162"/>
      <c r="F38" s="214">
        <v>111</v>
      </c>
      <c r="G38" s="162" t="str">
        <f>+VLOOKUP(F38,Participants!$A$1:$F$1449,2,FALSE)</f>
        <v>Tiernan McCullough</v>
      </c>
      <c r="H38" s="162" t="str">
        <f>+VLOOKUP(F38,Participants!$A$1:$F$1449,4,FALSE)</f>
        <v>JAM</v>
      </c>
      <c r="I38" s="162" t="str">
        <f>+VLOOKUP(F38,Participants!$A$1:$F$1449,5,FALSE)</f>
        <v>M</v>
      </c>
      <c r="J38" s="162">
        <f>+VLOOKUP(F38,Participants!$A$1:$F$1449,3,FALSE)</f>
        <v>4</v>
      </c>
      <c r="K38" s="162" t="str">
        <f>+VLOOKUP(F38,Participants!$A$1:$G$1449,7,FALSE)</f>
        <v>DEV2M</v>
      </c>
      <c r="L38" s="219">
        <f t="shared" si="0"/>
        <v>16</v>
      </c>
      <c r="M38" s="162"/>
      <c r="N38" s="212">
        <v>9</v>
      </c>
      <c r="O38" s="212">
        <v>6</v>
      </c>
    </row>
    <row r="39" spans="1:15" ht="15.75" customHeight="1">
      <c r="A39" s="213" t="s">
        <v>84</v>
      </c>
      <c r="B39" s="162" t="s">
        <v>1623</v>
      </c>
      <c r="C39" s="162" t="s">
        <v>1637</v>
      </c>
      <c r="D39" s="162" t="s">
        <v>1659</v>
      </c>
      <c r="E39" s="162"/>
      <c r="F39" s="214">
        <v>992</v>
      </c>
      <c r="G39" s="162" t="str">
        <f>+VLOOKUP(F39,Participants!$A$1:$F$1449,2,FALSE)</f>
        <v>James Hannah</v>
      </c>
      <c r="H39" s="162" t="str">
        <f>+VLOOKUP(F39,Participants!$A$1:$F$1449,4,FALSE)</f>
        <v>PHL</v>
      </c>
      <c r="I39" s="162" t="str">
        <f>+VLOOKUP(F39,Participants!$A$1:$F$1449,5,FALSE)</f>
        <v>M</v>
      </c>
      <c r="J39" s="162">
        <f>+VLOOKUP(F39,Participants!$A$1:$F$1449,3,FALSE)</f>
        <v>4</v>
      </c>
      <c r="K39" s="162" t="str">
        <f>+VLOOKUP(F39,Participants!$A$1:$G$1449,7,FALSE)</f>
        <v>DEV2M</v>
      </c>
      <c r="L39" s="219">
        <f t="shared" si="0"/>
        <v>17</v>
      </c>
      <c r="M39" s="162"/>
      <c r="N39" s="212">
        <v>9</v>
      </c>
      <c r="O39" s="212">
        <v>5</v>
      </c>
    </row>
    <row r="40" spans="1:15" ht="15.75" customHeight="1">
      <c r="A40" s="213" t="s">
        <v>44</v>
      </c>
      <c r="B40" s="318" t="s">
        <v>1660</v>
      </c>
      <c r="C40" s="318" t="s">
        <v>1661</v>
      </c>
      <c r="D40" s="318" t="s">
        <v>1637</v>
      </c>
      <c r="E40" s="318"/>
      <c r="F40" s="321">
        <v>897</v>
      </c>
      <c r="G40" s="162" t="str">
        <f>+VLOOKUP(F40,Participants!$A$1:$F$1449,2,FALSE)</f>
        <v>Noah Simone</v>
      </c>
      <c r="H40" s="162" t="str">
        <f>+VLOOKUP(F40,Participants!$A$1:$F$1449,4,FALSE)</f>
        <v>MOSS</v>
      </c>
      <c r="I40" s="162" t="str">
        <f>+VLOOKUP(F40,Participants!$A$1:$F$1449,5,FALSE)</f>
        <v>M</v>
      </c>
      <c r="J40" s="162">
        <f>+VLOOKUP(F40,Participants!$A$1:$F$1449,3,FALSE)</f>
        <v>3</v>
      </c>
      <c r="K40" s="162" t="str">
        <f>+VLOOKUP(F40,Participants!$A$1:$G$1449,7,FALSE)</f>
        <v>DEV2M</v>
      </c>
      <c r="L40" s="219">
        <f t="shared" si="0"/>
        <v>18</v>
      </c>
      <c r="M40" s="162"/>
      <c r="N40" s="212">
        <v>9</v>
      </c>
      <c r="O40" s="212">
        <v>4</v>
      </c>
    </row>
    <row r="41" spans="1:15" ht="15.75" customHeight="1">
      <c r="A41" s="217" t="s">
        <v>78</v>
      </c>
      <c r="B41" s="220" t="s">
        <v>1662</v>
      </c>
      <c r="C41" s="220" t="s">
        <v>1663</v>
      </c>
      <c r="D41" s="220" t="s">
        <v>1664</v>
      </c>
      <c r="E41" s="220"/>
      <c r="F41" s="221">
        <v>689</v>
      </c>
      <c r="G41" s="162" t="str">
        <f>+VLOOKUP(F41,Participants!$A$1:$F$1449,2,FALSE)</f>
        <v>Andrew Spalvieri</v>
      </c>
      <c r="H41" s="162" t="str">
        <f>+VLOOKUP(F41,Participants!$A$1:$F$1449,4,FALSE)</f>
        <v>KIL</v>
      </c>
      <c r="I41" s="162" t="str">
        <f>+VLOOKUP(F41,Participants!$A$1:$F$1449,5,FALSE)</f>
        <v>M</v>
      </c>
      <c r="J41" s="162">
        <f>+VLOOKUP(F41,Participants!$A$1:$F$1449,3,FALSE)</f>
        <v>3</v>
      </c>
      <c r="K41" s="162" t="str">
        <f>+VLOOKUP(F41,Participants!$A$1:$G$1449,7,FALSE)</f>
        <v>DEV2M</v>
      </c>
      <c r="L41" s="219">
        <f t="shared" si="0"/>
        <v>19</v>
      </c>
      <c r="M41" s="162"/>
      <c r="N41" s="212">
        <v>9</v>
      </c>
      <c r="O41" s="212">
        <v>3</v>
      </c>
    </row>
    <row r="42" spans="1:15" ht="15.75" customHeight="1">
      <c r="A42" s="213" t="s">
        <v>39</v>
      </c>
      <c r="B42" s="220" t="s">
        <v>1666</v>
      </c>
      <c r="C42" s="220" t="s">
        <v>1667</v>
      </c>
      <c r="D42" s="220" t="s">
        <v>1668</v>
      </c>
      <c r="E42" s="220"/>
      <c r="F42" s="221">
        <v>711</v>
      </c>
      <c r="G42" s="162" t="str">
        <f>+VLOOKUP(F42,Participants!$A$1:$F$1449,2,FALSE)</f>
        <v>Owen Ireland</v>
      </c>
      <c r="H42" s="162" t="str">
        <f>+VLOOKUP(F42,Participants!$A$1:$F$1449,4,FALSE)</f>
        <v>HTS</v>
      </c>
      <c r="I42" s="162" t="str">
        <f>+VLOOKUP(F42,Participants!$A$1:$F$1449,5,FALSE)</f>
        <v>M</v>
      </c>
      <c r="J42" s="162">
        <f>+VLOOKUP(F42,Participants!$A$1:$F$1449,3,FALSE)</f>
        <v>4</v>
      </c>
      <c r="K42" s="162" t="str">
        <f>+VLOOKUP(F42,Participants!$A$1:$G$1449,7,FALSE)</f>
        <v>DEV2M</v>
      </c>
      <c r="L42" s="219">
        <f t="shared" si="0"/>
        <v>20</v>
      </c>
      <c r="M42" s="162"/>
      <c r="N42" s="212">
        <v>9</v>
      </c>
      <c r="O42" s="212">
        <v>0</v>
      </c>
    </row>
    <row r="43" spans="1:15" ht="15.75" customHeight="1">
      <c r="A43" s="210" t="s">
        <v>11</v>
      </c>
      <c r="B43" s="224" t="s">
        <v>1660</v>
      </c>
      <c r="C43" s="224" t="s">
        <v>1669</v>
      </c>
      <c r="D43" s="224" t="s">
        <v>1670</v>
      </c>
      <c r="E43" s="224"/>
      <c r="F43" s="222">
        <v>1102</v>
      </c>
      <c r="G43" s="156" t="str">
        <f>+VLOOKUP(F43,Participants!$A$1:$F$1449,2,FALSE)</f>
        <v>Michael Richthammer</v>
      </c>
      <c r="H43" s="156" t="str">
        <f>+VLOOKUP(F43,Participants!$A$1:$F$1449,4,FALSE)</f>
        <v>AAC</v>
      </c>
      <c r="I43" s="156" t="str">
        <f>+VLOOKUP(F43,Participants!$A$1:$F$1449,5,FALSE)</f>
        <v>M</v>
      </c>
      <c r="J43" s="156">
        <f>+VLOOKUP(F43,Participants!$A$1:$F$1449,3,FALSE)</f>
        <v>3</v>
      </c>
      <c r="K43" s="156" t="str">
        <f>+VLOOKUP(F43,Participants!$A$1:$G$1449,7,FALSE)</f>
        <v>DEV2M</v>
      </c>
      <c r="L43" s="219">
        <f t="shared" si="0"/>
        <v>21</v>
      </c>
      <c r="M43" s="156"/>
      <c r="N43" s="212">
        <v>8</v>
      </c>
      <c r="O43" s="212">
        <v>11</v>
      </c>
    </row>
    <row r="44" spans="1:15" ht="15.75" customHeight="1">
      <c r="A44" s="213" t="s">
        <v>39</v>
      </c>
      <c r="B44" s="223" t="s">
        <v>1636</v>
      </c>
      <c r="C44" s="223" t="s">
        <v>1649</v>
      </c>
      <c r="D44" s="223" t="s">
        <v>1671</v>
      </c>
      <c r="E44" s="223"/>
      <c r="F44" s="221">
        <v>713</v>
      </c>
      <c r="G44" s="162" t="str">
        <f>+VLOOKUP(F44,Participants!$A$1:$F$1449,2,FALSE)</f>
        <v>Wyatt Walsh</v>
      </c>
      <c r="H44" s="162" t="str">
        <f>+VLOOKUP(F44,Participants!$A$1:$F$1449,4,FALSE)</f>
        <v>HTS</v>
      </c>
      <c r="I44" s="162" t="str">
        <f>+VLOOKUP(F44,Participants!$A$1:$F$1449,5,FALSE)</f>
        <v>M</v>
      </c>
      <c r="J44" s="162">
        <f>+VLOOKUP(F44,Participants!$A$1:$F$1449,3,FALSE)</f>
        <v>3</v>
      </c>
      <c r="K44" s="162" t="str">
        <f>+VLOOKUP(F44,Participants!$A$1:$G$1449,7,FALSE)</f>
        <v>DEV2M</v>
      </c>
      <c r="L44" s="219">
        <f t="shared" si="0"/>
        <v>22</v>
      </c>
      <c r="M44" s="162"/>
      <c r="N44" s="212">
        <v>8</v>
      </c>
      <c r="O44" s="212">
        <v>11</v>
      </c>
    </row>
    <row r="45" spans="1:15" ht="15.75" customHeight="1">
      <c r="A45" s="210" t="s">
        <v>1616</v>
      </c>
      <c r="B45" s="222" t="s">
        <v>1672</v>
      </c>
      <c r="C45" s="222" t="s">
        <v>1631</v>
      </c>
      <c r="D45" s="222" t="s">
        <v>1673</v>
      </c>
      <c r="E45" s="222"/>
      <c r="F45" s="222">
        <v>1049</v>
      </c>
      <c r="G45" s="156" t="str">
        <f>+VLOOKUP(F45,Participants!$A$1:$F$1449,2,FALSE)</f>
        <v>Peter Mugabo</v>
      </c>
      <c r="H45" s="156" t="str">
        <f>+VLOOKUP(F45,Participants!$A$1:$F$1449,4,FALSE)</f>
        <v>JFK</v>
      </c>
      <c r="I45" s="156" t="str">
        <f>+VLOOKUP(F45,Participants!$A$1:$F$1449,5,FALSE)</f>
        <v>M</v>
      </c>
      <c r="J45" s="156">
        <f>+VLOOKUP(F45,Participants!$A$1:$F$1449,3,FALSE)</f>
        <v>3</v>
      </c>
      <c r="K45" s="156" t="str">
        <f>+VLOOKUP(F45,Participants!$A$1:$G$1449,7,FALSE)</f>
        <v>DEV2M</v>
      </c>
      <c r="L45" s="219">
        <f t="shared" si="0"/>
        <v>23</v>
      </c>
      <c r="M45" s="156"/>
      <c r="N45" s="212">
        <v>8</v>
      </c>
      <c r="O45" s="212">
        <v>11</v>
      </c>
    </row>
    <row r="46" spans="1:15" ht="15.75" customHeight="1">
      <c r="A46" s="210" t="s">
        <v>1677</v>
      </c>
      <c r="B46" s="222" t="s">
        <v>1678</v>
      </c>
      <c r="C46" s="222" t="s">
        <v>1669</v>
      </c>
      <c r="D46" s="222" t="s">
        <v>1666</v>
      </c>
      <c r="E46" s="222"/>
      <c r="F46" s="222">
        <v>300</v>
      </c>
      <c r="G46" s="156" t="str">
        <f>+VLOOKUP(F46,Participants!$A$1:$F$1449,2,FALSE)</f>
        <v>Lucas Atwood</v>
      </c>
      <c r="H46" s="156" t="str">
        <f>+VLOOKUP(F46,Participants!$A$1:$F$1449,4,FALSE)</f>
        <v>DMA</v>
      </c>
      <c r="I46" s="156" t="str">
        <f>+VLOOKUP(F46,Participants!$A$1:$F$1449,5,FALSE)</f>
        <v>M</v>
      </c>
      <c r="J46" s="156">
        <f>+VLOOKUP(F46,Participants!$A$1:$F$1449,3,FALSE)</f>
        <v>3</v>
      </c>
      <c r="K46" s="156" t="str">
        <f>+VLOOKUP(F46,Participants!$A$1:$G$1449,7,FALSE)</f>
        <v>DEV2M</v>
      </c>
      <c r="L46" s="219">
        <f t="shared" si="0"/>
        <v>24</v>
      </c>
      <c r="M46" s="156"/>
      <c r="N46" s="212">
        <v>8</v>
      </c>
      <c r="O46" s="212">
        <v>8</v>
      </c>
    </row>
    <row r="47" spans="1:15" ht="15.75" customHeight="1">
      <c r="A47" s="213" t="s">
        <v>1625</v>
      </c>
      <c r="B47" s="223" t="s">
        <v>1679</v>
      </c>
      <c r="C47" s="223" t="s">
        <v>1680</v>
      </c>
      <c r="D47" s="223" t="s">
        <v>1681</v>
      </c>
      <c r="E47" s="223"/>
      <c r="F47" s="221">
        <v>2</v>
      </c>
      <c r="G47" s="162" t="str">
        <f>+VLOOKUP(F47,Participants!$A$1:$F$1449,2,FALSE)</f>
        <v>Jack Davison</v>
      </c>
      <c r="H47" s="162" t="str">
        <f>+VLOOKUP(F47,Participants!$A$1:$F$1449,4,FALSE)</f>
        <v>BFS</v>
      </c>
      <c r="I47" s="162" t="str">
        <f>+VLOOKUP(F47,Participants!$A$1:$F$1449,5,FALSE)</f>
        <v>M</v>
      </c>
      <c r="J47" s="162">
        <f>+VLOOKUP(F47,Participants!$A$1:$F$1449,3,FALSE)</f>
        <v>3</v>
      </c>
      <c r="K47" s="162" t="str">
        <f>+VLOOKUP(F47,Participants!$A$1:$G$1449,7,FALSE)</f>
        <v>DEV2M</v>
      </c>
      <c r="L47" s="219">
        <f t="shared" si="0"/>
        <v>25</v>
      </c>
      <c r="M47" s="162"/>
      <c r="N47" s="212">
        <v>8</v>
      </c>
      <c r="O47" s="212">
        <v>6</v>
      </c>
    </row>
    <row r="48" spans="1:15" ht="15.75" customHeight="1">
      <c r="A48" s="213" t="s">
        <v>39</v>
      </c>
      <c r="B48" s="223" t="s">
        <v>1683</v>
      </c>
      <c r="C48" s="223" t="s">
        <v>1669</v>
      </c>
      <c r="D48" s="223" t="s">
        <v>1684</v>
      </c>
      <c r="E48" s="223"/>
      <c r="F48" s="221">
        <v>709</v>
      </c>
      <c r="G48" s="162" t="str">
        <f>+VLOOKUP(F48,Participants!$A$1:$F$1449,2,FALSE)</f>
        <v>Christian Gill</v>
      </c>
      <c r="H48" s="162" t="str">
        <f>+VLOOKUP(F48,Participants!$A$1:$F$1449,4,FALSE)</f>
        <v>HTS</v>
      </c>
      <c r="I48" s="162" t="str">
        <f>+VLOOKUP(F48,Participants!$A$1:$F$1449,5,FALSE)</f>
        <v>M</v>
      </c>
      <c r="J48" s="162">
        <f>+VLOOKUP(F48,Participants!$A$1:$F$1449,3,FALSE)</f>
        <v>4</v>
      </c>
      <c r="K48" s="162" t="str">
        <f>+VLOOKUP(F48,Participants!$A$1:$G$1449,7,FALSE)</f>
        <v>DEV2M</v>
      </c>
      <c r="L48" s="219">
        <f t="shared" si="0"/>
        <v>26</v>
      </c>
      <c r="M48" s="162"/>
      <c r="N48" s="212">
        <v>8</v>
      </c>
      <c r="O48" s="212">
        <v>6</v>
      </c>
    </row>
    <row r="49" spans="1:15" ht="15.75" customHeight="1">
      <c r="A49" s="210" t="s">
        <v>90</v>
      </c>
      <c r="B49" s="224" t="s">
        <v>1685</v>
      </c>
      <c r="C49" s="224" t="s">
        <v>1686</v>
      </c>
      <c r="D49" s="224" t="s">
        <v>1687</v>
      </c>
      <c r="E49" s="224"/>
      <c r="F49" s="222">
        <v>844</v>
      </c>
      <c r="G49" s="156" t="str">
        <f>+VLOOKUP(F49,Participants!$A$1:$F$1449,2,FALSE)</f>
        <v>CHELLO McCLINTOK</v>
      </c>
      <c r="H49" s="156" t="str">
        <f>+VLOOKUP(F49,Participants!$A$1:$F$1449,4,FALSE)</f>
        <v>SYL</v>
      </c>
      <c r="I49" s="156" t="str">
        <f>+VLOOKUP(F49,Participants!$A$1:$F$1449,5,FALSE)</f>
        <v>M</v>
      </c>
      <c r="J49" s="156">
        <f>+VLOOKUP(F49,Participants!$A$1:$F$1449,3,FALSE)</f>
        <v>4</v>
      </c>
      <c r="K49" s="156" t="str">
        <f>+VLOOKUP(F49,Participants!$A$1:$G$1449,7,FALSE)</f>
        <v>DEV2M</v>
      </c>
      <c r="L49" s="219">
        <f t="shared" si="0"/>
        <v>27</v>
      </c>
      <c r="M49" s="156"/>
      <c r="N49" s="212">
        <v>8</v>
      </c>
      <c r="O49" s="212">
        <v>5</v>
      </c>
    </row>
    <row r="50" spans="1:15" ht="15.75" customHeight="1">
      <c r="A50" s="210" t="s">
        <v>11</v>
      </c>
      <c r="B50" s="224" t="s">
        <v>1683</v>
      </c>
      <c r="C50" s="224" t="s">
        <v>1673</v>
      </c>
      <c r="D50" s="224" t="s">
        <v>1649</v>
      </c>
      <c r="E50" s="224"/>
      <c r="F50" s="222">
        <v>1104</v>
      </c>
      <c r="G50" s="156" t="str">
        <f>+VLOOKUP(F50,Participants!$A$1:$F$1449,2,FALSE)</f>
        <v>Zach Schellhaas</v>
      </c>
      <c r="H50" s="156" t="str">
        <f>+VLOOKUP(F50,Participants!$A$1:$F$1449,4,FALSE)</f>
        <v>AAC</v>
      </c>
      <c r="I50" s="156" t="str">
        <f>+VLOOKUP(F50,Participants!$A$1:$F$1449,5,FALSE)</f>
        <v>M</v>
      </c>
      <c r="J50" s="156">
        <f>+VLOOKUP(F50,Participants!$A$1:$F$1449,3,FALSE)</f>
        <v>4</v>
      </c>
      <c r="K50" s="156" t="str">
        <f>+VLOOKUP(F50,Participants!$A$1:$G$1449,7,FALSE)</f>
        <v>DEV2M</v>
      </c>
      <c r="L50" s="219">
        <f t="shared" si="0"/>
        <v>28</v>
      </c>
      <c r="M50" s="156"/>
      <c r="N50" s="212">
        <v>8</v>
      </c>
      <c r="O50" s="212">
        <v>3</v>
      </c>
    </row>
    <row r="51" spans="1:15" ht="15.75" customHeight="1">
      <c r="A51" s="213" t="s">
        <v>39</v>
      </c>
      <c r="B51" s="220" t="s">
        <v>1685</v>
      </c>
      <c r="C51" s="320"/>
      <c r="D51" s="220"/>
      <c r="E51" s="220"/>
      <c r="F51" s="221">
        <v>708</v>
      </c>
      <c r="G51" s="162" t="str">
        <f>+VLOOKUP(F51,Participants!$A$1:$F$1449,2,FALSE)</f>
        <v>Andrew Luckwick</v>
      </c>
      <c r="H51" s="162" t="str">
        <f>+VLOOKUP(F51,Participants!$A$1:$F$1449,4,FALSE)</f>
        <v>HTS</v>
      </c>
      <c r="I51" s="162" t="str">
        <f>+VLOOKUP(F51,Participants!$A$1:$F$1449,5,FALSE)</f>
        <v>M</v>
      </c>
      <c r="J51" s="162">
        <f>+VLOOKUP(F51,Participants!$A$1:$F$1449,3,FALSE)</f>
        <v>3</v>
      </c>
      <c r="K51" s="162" t="str">
        <f>+VLOOKUP(F51,Participants!$A$1:$G$1449,7,FALSE)</f>
        <v>DEV2M</v>
      </c>
      <c r="L51" s="219">
        <f t="shared" si="0"/>
        <v>29</v>
      </c>
      <c r="M51" s="162"/>
      <c r="N51" s="212">
        <v>8</v>
      </c>
      <c r="O51" s="212">
        <v>2</v>
      </c>
    </row>
    <row r="52" spans="1:15" ht="15.75" customHeight="1">
      <c r="A52" s="213" t="s">
        <v>1689</v>
      </c>
      <c r="B52" s="220" t="s">
        <v>1690</v>
      </c>
      <c r="C52" s="220" t="s">
        <v>1675</v>
      </c>
      <c r="D52" s="220" t="s">
        <v>1691</v>
      </c>
      <c r="E52" s="220"/>
      <c r="F52" s="221">
        <v>123</v>
      </c>
      <c r="G52" s="162" t="str">
        <f>+VLOOKUP(F52,Participants!$A$1:$F$1449,2,FALSE)</f>
        <v>Brayden Wilhelm</v>
      </c>
      <c r="H52" s="162" t="str">
        <f>+VLOOKUP(F52,Participants!$A$1:$F$1449,4,FALSE)</f>
        <v>OLBS</v>
      </c>
      <c r="I52" s="162" t="str">
        <f>+VLOOKUP(F52,Participants!$A$1:$F$1449,5,FALSE)</f>
        <v>M</v>
      </c>
      <c r="J52" s="162">
        <f>+VLOOKUP(F52,Participants!$A$1:$F$1449,3,FALSE)</f>
        <v>3</v>
      </c>
      <c r="K52" s="162" t="str">
        <f>+VLOOKUP(F52,Participants!$A$1:$G$1449,7,FALSE)</f>
        <v>DEV2M</v>
      </c>
      <c r="L52" s="219">
        <f t="shared" si="0"/>
        <v>30</v>
      </c>
      <c r="M52" s="162"/>
      <c r="N52" s="212">
        <v>8</v>
      </c>
      <c r="O52" s="212">
        <v>2</v>
      </c>
    </row>
    <row r="53" spans="1:15" ht="15.75" customHeight="1">
      <c r="A53" s="210" t="s">
        <v>90</v>
      </c>
      <c r="B53" s="224" t="s">
        <v>1660</v>
      </c>
      <c r="C53" s="225"/>
      <c r="D53" s="224"/>
      <c r="E53" s="224"/>
      <c r="F53" s="222">
        <v>851</v>
      </c>
      <c r="G53" s="156" t="str">
        <f>+VLOOKUP(F53,Participants!$A$1:$F$1449,2,FALSE)</f>
        <v>MAX GOOB</v>
      </c>
      <c r="H53" s="156" t="str">
        <f>+VLOOKUP(F53,Participants!$A$1:$F$1449,4,FALSE)</f>
        <v>SYL</v>
      </c>
      <c r="I53" s="156" t="str">
        <f>+VLOOKUP(F53,Participants!$A$1:$F$1449,5,FALSE)</f>
        <v>M</v>
      </c>
      <c r="J53" s="156">
        <f>+VLOOKUP(F53,Participants!$A$1:$F$1449,3,FALSE)</f>
        <v>4</v>
      </c>
      <c r="K53" s="156" t="str">
        <f>+VLOOKUP(F53,Participants!$A$1:$G$1449,7,FALSE)</f>
        <v>DEV2M</v>
      </c>
      <c r="L53" s="219">
        <f t="shared" si="0"/>
        <v>31</v>
      </c>
      <c r="M53" s="156"/>
      <c r="N53" s="212">
        <v>8</v>
      </c>
      <c r="O53" s="212">
        <v>1</v>
      </c>
    </row>
    <row r="54" spans="1:15" ht="15.75" customHeight="1">
      <c r="A54" s="218" t="s">
        <v>87</v>
      </c>
      <c r="B54" s="223" t="s">
        <v>1698</v>
      </c>
      <c r="C54" s="223" t="s">
        <v>1660</v>
      </c>
      <c r="D54" s="223" t="s">
        <v>1699</v>
      </c>
      <c r="E54" s="223"/>
      <c r="F54" s="221">
        <v>1168</v>
      </c>
      <c r="G54" s="162" t="str">
        <f>+VLOOKUP(F54,Participants!$A$1:$F$1449,2,FALSE)</f>
        <v>Ryan Niedermeyer</v>
      </c>
      <c r="H54" s="162" t="str">
        <f>+VLOOKUP(F54,Participants!$A$1:$F$1449,4,FALSE)</f>
        <v>SRT</v>
      </c>
      <c r="I54" s="162" t="str">
        <f>+VLOOKUP(F54,Participants!$A$1:$F$1449,5,FALSE)</f>
        <v>M</v>
      </c>
      <c r="J54" s="162">
        <f>+VLOOKUP(F54,Participants!$A$1:$F$1449,3,FALSE)</f>
        <v>4</v>
      </c>
      <c r="K54" s="162" t="str">
        <f>+VLOOKUP(F54,Participants!$A$1:$G$1449,7,FALSE)</f>
        <v>DEV2M</v>
      </c>
      <c r="L54" s="219">
        <f t="shared" si="0"/>
        <v>32</v>
      </c>
      <c r="M54" s="162"/>
      <c r="N54" s="212">
        <v>8</v>
      </c>
      <c r="O54" s="212">
        <v>1</v>
      </c>
    </row>
    <row r="55" spans="1:15" ht="15.75" customHeight="1">
      <c r="A55" s="213" t="s">
        <v>1717</v>
      </c>
      <c r="B55" s="223" t="s">
        <v>1718</v>
      </c>
      <c r="C55" s="223" t="s">
        <v>1682</v>
      </c>
      <c r="D55" s="223" t="s">
        <v>1710</v>
      </c>
      <c r="E55" s="223"/>
      <c r="F55" s="221">
        <v>215</v>
      </c>
      <c r="G55" s="162" t="str">
        <f>+VLOOKUP(F55,Participants!$A$1:$F$1449,2,FALSE)</f>
        <v>Ryan McCarthy</v>
      </c>
      <c r="H55" s="162" t="str">
        <f>+VLOOKUP(F55,Participants!$A$1:$F$1449,4,FALSE)</f>
        <v>CDT</v>
      </c>
      <c r="I55" s="162" t="str">
        <f>+VLOOKUP(F55,Participants!$A$1:$F$1449,5,FALSE)</f>
        <v>M</v>
      </c>
      <c r="J55" s="162">
        <f>+VLOOKUP(F55,Participants!$A$1:$F$1449,3,FALSE)</f>
        <v>4</v>
      </c>
      <c r="K55" s="162" t="str">
        <f>+VLOOKUP(F55,Participants!$A$1:$G$1449,7,FALSE)</f>
        <v>DEV2M</v>
      </c>
      <c r="L55" s="219">
        <f t="shared" si="0"/>
        <v>33</v>
      </c>
      <c r="M55" s="162"/>
      <c r="N55" s="212">
        <v>7</v>
      </c>
      <c r="O55" s="212">
        <v>7</v>
      </c>
    </row>
    <row r="56" spans="1:15" ht="15.75" customHeight="1">
      <c r="A56" s="213" t="s">
        <v>1717</v>
      </c>
      <c r="B56" s="223" t="s">
        <v>1712</v>
      </c>
      <c r="C56" s="223" t="s">
        <v>1720</v>
      </c>
      <c r="D56" s="223" t="s">
        <v>1721</v>
      </c>
      <c r="E56" s="223"/>
      <c r="F56" s="221">
        <v>208</v>
      </c>
      <c r="G56" s="162" t="str">
        <f>+VLOOKUP(F56,Participants!$A$1:$F$1449,2,FALSE)</f>
        <v>Jacob Wienand</v>
      </c>
      <c r="H56" s="162" t="str">
        <f>+VLOOKUP(F56,Participants!$A$1:$F$1449,4,FALSE)</f>
        <v>CDT</v>
      </c>
      <c r="I56" s="162" t="str">
        <f>+VLOOKUP(F56,Participants!$A$1:$F$1449,5,FALSE)</f>
        <v>M</v>
      </c>
      <c r="J56" s="162">
        <f>+VLOOKUP(F56,Participants!$A$1:$F$1449,3,FALSE)</f>
        <v>3</v>
      </c>
      <c r="K56" s="162" t="str">
        <f>+VLOOKUP(F56,Participants!$A$1:$G$1449,7,FALSE)</f>
        <v>DEV2M</v>
      </c>
      <c r="L56" s="219">
        <f t="shared" si="0"/>
        <v>34</v>
      </c>
      <c r="M56" s="162"/>
      <c r="N56" s="212">
        <v>7</v>
      </c>
      <c r="O56" s="212">
        <v>7</v>
      </c>
    </row>
    <row r="57" spans="1:15" ht="15.75" customHeight="1">
      <c r="A57" s="210" t="s">
        <v>1640</v>
      </c>
      <c r="B57" s="222" t="s">
        <v>1673</v>
      </c>
      <c r="C57" s="222" t="s">
        <v>1723</v>
      </c>
      <c r="D57" s="222" t="s">
        <v>1724</v>
      </c>
      <c r="E57" s="222"/>
      <c r="F57" s="222">
        <v>924</v>
      </c>
      <c r="G57" s="156" t="str">
        <f>+VLOOKUP(F57,Participants!$A$1:$F$1449,2,FALSE)</f>
        <v>Shane Sahr</v>
      </c>
      <c r="H57" s="156" t="str">
        <f>+VLOOKUP(F57,Participants!$A$1:$F$1449,4,FALSE)</f>
        <v>BTA</v>
      </c>
      <c r="I57" s="156" t="str">
        <f>+VLOOKUP(F57,Participants!$A$1:$F$1449,5,FALSE)</f>
        <v>M</v>
      </c>
      <c r="J57" s="156">
        <f>+VLOOKUP(F57,Participants!$A$1:$F$1449,3,FALSE)</f>
        <v>3</v>
      </c>
      <c r="K57" s="156" t="str">
        <f>+VLOOKUP(F57,Participants!$A$1:$G$1449,7,FALSE)</f>
        <v>DEV2M</v>
      </c>
      <c r="L57" s="219">
        <f t="shared" si="0"/>
        <v>35</v>
      </c>
      <c r="M57" s="156"/>
      <c r="N57" s="212">
        <v>7</v>
      </c>
      <c r="O57" s="212">
        <v>6</v>
      </c>
    </row>
    <row r="58" spans="1:15" ht="15.75" customHeight="1">
      <c r="A58" s="210" t="s">
        <v>90</v>
      </c>
      <c r="B58" s="222" t="s">
        <v>1675</v>
      </c>
      <c r="C58" s="319"/>
      <c r="D58" s="222"/>
      <c r="E58" s="222"/>
      <c r="F58" s="222">
        <v>847</v>
      </c>
      <c r="G58" s="156" t="str">
        <f>+VLOOKUP(F58,Participants!$A$1:$F$1449,2,FALSE)</f>
        <v>GRIFFIN BETZ</v>
      </c>
      <c r="H58" s="156" t="str">
        <f>+VLOOKUP(F58,Participants!$A$1:$F$1449,4,FALSE)</f>
        <v>SYL</v>
      </c>
      <c r="I58" s="156" t="str">
        <f>+VLOOKUP(F58,Participants!$A$1:$F$1449,5,FALSE)</f>
        <v>M</v>
      </c>
      <c r="J58" s="156">
        <f>+VLOOKUP(F58,Participants!$A$1:$F$1449,3,FALSE)</f>
        <v>3</v>
      </c>
      <c r="K58" s="156" t="str">
        <f>+VLOOKUP(F58,Participants!$A$1:$G$1449,7,FALSE)</f>
        <v>DEV2M</v>
      </c>
      <c r="L58" s="219">
        <f t="shared" si="0"/>
        <v>36</v>
      </c>
      <c r="M58" s="156"/>
      <c r="N58" s="212">
        <v>7</v>
      </c>
      <c r="O58" s="212">
        <v>2</v>
      </c>
    </row>
    <row r="59" spans="1:15" ht="15.75" customHeight="1">
      <c r="A59" s="210" t="s">
        <v>93</v>
      </c>
      <c r="B59" s="224" t="s">
        <v>1678</v>
      </c>
      <c r="C59" s="224" t="s">
        <v>1731</v>
      </c>
      <c r="D59" s="224" t="s">
        <v>1722</v>
      </c>
      <c r="E59" s="224"/>
      <c r="F59" s="222">
        <v>544</v>
      </c>
      <c r="G59" s="156" t="str">
        <f>+VLOOKUP(F59,Participants!$A$1:$F$1449,2,FALSE)</f>
        <v>David Wittkopp</v>
      </c>
      <c r="H59" s="156" t="str">
        <f>+VLOOKUP(F59,Participants!$A$1:$F$1449,4,FALSE)</f>
        <v>STM</v>
      </c>
      <c r="I59" s="156" t="str">
        <f>+VLOOKUP(F59,Participants!$A$1:$F$1449,5,FALSE)</f>
        <v>M</v>
      </c>
      <c r="J59" s="156">
        <f>+VLOOKUP(F59,Participants!$A$1:$F$1449,3,FALSE)</f>
        <v>4</v>
      </c>
      <c r="K59" s="156" t="str">
        <f>+VLOOKUP(F59,Participants!$A$1:$G$1449,7,FALSE)</f>
        <v>DEV2M</v>
      </c>
      <c r="L59" s="219">
        <f t="shared" si="0"/>
        <v>37</v>
      </c>
      <c r="M59" s="156"/>
      <c r="N59" s="212">
        <v>7</v>
      </c>
      <c r="O59" s="212">
        <v>2</v>
      </c>
    </row>
    <row r="60" spans="1:15" ht="15.75" customHeight="1">
      <c r="A60" s="210" t="s">
        <v>93</v>
      </c>
      <c r="B60" s="224" t="s">
        <v>1741</v>
      </c>
      <c r="C60" s="224" t="s">
        <v>1722</v>
      </c>
      <c r="D60" s="224" t="s">
        <v>1682</v>
      </c>
      <c r="E60" s="224"/>
      <c r="F60" s="222">
        <v>559</v>
      </c>
      <c r="G60" s="156" t="str">
        <f>+VLOOKUP(F60,Participants!$A$1:$F$1449,2,FALSE)</f>
        <v>Paul Farnan</v>
      </c>
      <c r="H60" s="156" t="str">
        <f>+VLOOKUP(F60,Participants!$A$1:$F$1449,4,FALSE)</f>
        <v>STM</v>
      </c>
      <c r="I60" s="156" t="str">
        <f>+VLOOKUP(F60,Participants!$A$1:$F$1449,5,FALSE)</f>
        <v>M</v>
      </c>
      <c r="J60" s="156">
        <f>+VLOOKUP(F60,Participants!$A$1:$F$1449,3,FALSE)</f>
        <v>4</v>
      </c>
      <c r="K60" s="156" t="str">
        <f>+VLOOKUP(F60,Participants!$A$1:$G$1449,7,FALSE)</f>
        <v>DEV2M</v>
      </c>
      <c r="L60" s="219">
        <f t="shared" si="0"/>
        <v>38</v>
      </c>
      <c r="M60" s="156"/>
      <c r="N60" s="212">
        <v>7</v>
      </c>
      <c r="O60" s="212">
        <v>2</v>
      </c>
    </row>
    <row r="61" spans="1:15" ht="15.75" customHeight="1">
      <c r="A61" s="213" t="s">
        <v>1717</v>
      </c>
      <c r="B61" s="220" t="s">
        <v>1744</v>
      </c>
      <c r="C61" s="220" t="s">
        <v>1745</v>
      </c>
      <c r="D61" s="220" t="s">
        <v>1746</v>
      </c>
      <c r="E61" s="220"/>
      <c r="F61" s="221">
        <v>212</v>
      </c>
      <c r="G61" s="162" t="str">
        <f>+VLOOKUP(F61,Participants!$A$1:$F$1449,2,FALSE)</f>
        <v>Nate Tunno</v>
      </c>
      <c r="H61" s="162" t="str">
        <f>+VLOOKUP(F61,Participants!$A$1:$F$1449,4,FALSE)</f>
        <v>CDT</v>
      </c>
      <c r="I61" s="162" t="str">
        <f>+VLOOKUP(F61,Participants!$A$1:$F$1449,5,FALSE)</f>
        <v>M</v>
      </c>
      <c r="J61" s="162">
        <f>+VLOOKUP(F61,Participants!$A$1:$F$1449,3,FALSE)</f>
        <v>4</v>
      </c>
      <c r="K61" s="162" t="str">
        <f>+VLOOKUP(F61,Participants!$A$1:$G$1449,7,FALSE)</f>
        <v>DEV2M</v>
      </c>
      <c r="L61" s="219">
        <f t="shared" si="0"/>
        <v>39</v>
      </c>
      <c r="M61" s="162"/>
      <c r="N61" s="212">
        <v>6</v>
      </c>
      <c r="O61" s="212">
        <v>11</v>
      </c>
    </row>
    <row r="62" spans="1:15" ht="15.75" customHeight="1">
      <c r="A62" s="210" t="s">
        <v>1616</v>
      </c>
      <c r="B62" s="224" t="s">
        <v>1748</v>
      </c>
      <c r="C62" s="224" t="s">
        <v>1745</v>
      </c>
      <c r="D62" s="224" t="s">
        <v>1749</v>
      </c>
      <c r="E62" s="224"/>
      <c r="F62" s="222">
        <v>1045</v>
      </c>
      <c r="G62" s="156" t="str">
        <f>+VLOOKUP(F62,Participants!$A$1:$F$1449,2,FALSE)</f>
        <v>Luca Mariana</v>
      </c>
      <c r="H62" s="156" t="str">
        <f>+VLOOKUP(F62,Participants!$A$1:$F$1449,4,FALSE)</f>
        <v>JFK</v>
      </c>
      <c r="I62" s="156" t="str">
        <f>+VLOOKUP(F62,Participants!$A$1:$F$1449,5,FALSE)</f>
        <v>M</v>
      </c>
      <c r="J62" s="156">
        <f>+VLOOKUP(F62,Participants!$A$1:$F$1449,3,FALSE)</f>
        <v>3</v>
      </c>
      <c r="K62" s="156" t="str">
        <f>+VLOOKUP(F62,Participants!$A$1:$G$1449,7,FALSE)</f>
        <v>DEV2M</v>
      </c>
      <c r="L62" s="219">
        <f t="shared" si="0"/>
        <v>40</v>
      </c>
      <c r="M62" s="156"/>
      <c r="N62" s="212">
        <v>6</v>
      </c>
      <c r="O62" s="212">
        <v>11</v>
      </c>
    </row>
    <row r="63" spans="1:15" ht="15.75" customHeight="1">
      <c r="A63" s="213" t="s">
        <v>84</v>
      </c>
      <c r="B63" s="220" t="s">
        <v>1750</v>
      </c>
      <c r="C63" s="220" t="s">
        <v>1751</v>
      </c>
      <c r="D63" s="220" t="s">
        <v>1752</v>
      </c>
      <c r="E63" s="220"/>
      <c r="F63" s="221">
        <v>994</v>
      </c>
      <c r="G63" s="162" t="str">
        <f>+VLOOKUP(F63,Participants!$A$1:$F$1449,2,FALSE)</f>
        <v>Logan Leonard</v>
      </c>
      <c r="H63" s="162" t="str">
        <f>+VLOOKUP(F63,Participants!$A$1:$F$1449,4,FALSE)</f>
        <v>PHL</v>
      </c>
      <c r="I63" s="162" t="str">
        <f>+VLOOKUP(F63,Participants!$A$1:$F$1449,5,FALSE)</f>
        <v>M</v>
      </c>
      <c r="J63" s="162">
        <f>+VLOOKUP(F63,Participants!$A$1:$F$1449,3,FALSE)</f>
        <v>4</v>
      </c>
      <c r="K63" s="162" t="str">
        <f>+VLOOKUP(F63,Participants!$A$1:$G$1449,7,FALSE)</f>
        <v>DEV2M</v>
      </c>
      <c r="L63" s="219">
        <f t="shared" si="0"/>
        <v>41</v>
      </c>
      <c r="M63" s="162"/>
      <c r="N63" s="212">
        <v>6</v>
      </c>
      <c r="O63" s="212">
        <v>10</v>
      </c>
    </row>
    <row r="64" spans="1:15" ht="15.75" customHeight="1">
      <c r="A64" s="210" t="s">
        <v>1755</v>
      </c>
      <c r="B64" s="222" t="s">
        <v>1746</v>
      </c>
      <c r="C64" s="222" t="s">
        <v>1712</v>
      </c>
      <c r="D64" s="222" t="s">
        <v>1756</v>
      </c>
      <c r="E64" s="222"/>
      <c r="F64" s="222">
        <v>268</v>
      </c>
      <c r="G64" s="156" t="str">
        <f>+VLOOKUP(F64,Participants!$A$1:$F$1449,2,FALSE)</f>
        <v>Amir Hightower</v>
      </c>
      <c r="H64" s="156" t="str">
        <f>+VLOOKUP(F64,Participants!$A$1:$F$1449,4,FALSE)</f>
        <v>NCA</v>
      </c>
      <c r="I64" s="156" t="str">
        <f>+VLOOKUP(F64,Participants!$A$1:$F$1449,5,FALSE)</f>
        <v>M</v>
      </c>
      <c r="J64" s="156">
        <f>+VLOOKUP(F64,Participants!$A$1:$F$1449,3,FALSE)</f>
        <v>4</v>
      </c>
      <c r="K64" s="156" t="str">
        <f>+VLOOKUP(F64,Participants!$A$1:$G$1449,7,FALSE)</f>
        <v>DEV2M</v>
      </c>
      <c r="L64" s="219">
        <f t="shared" si="0"/>
        <v>42</v>
      </c>
      <c r="M64" s="156"/>
      <c r="N64" s="212">
        <v>6</v>
      </c>
      <c r="O64" s="212">
        <v>9</v>
      </c>
    </row>
    <row r="65" spans="1:28" ht="15.75" customHeight="1">
      <c r="A65" s="213" t="s">
        <v>39</v>
      </c>
      <c r="B65" s="223" t="s">
        <v>1730</v>
      </c>
      <c r="C65" s="223" t="s">
        <v>1758</v>
      </c>
      <c r="D65" s="223" t="s">
        <v>1732</v>
      </c>
      <c r="E65" s="223"/>
      <c r="F65" s="221">
        <v>736</v>
      </c>
      <c r="G65" s="162" t="str">
        <f>+VLOOKUP(F65,Participants!$A$1:$F$1449,2,FALSE)</f>
        <v>Marco Buzzard</v>
      </c>
      <c r="H65" s="162" t="str">
        <f>+VLOOKUP(F65,Participants!$A$1:$F$1449,4,FALSE)</f>
        <v>HTS</v>
      </c>
      <c r="I65" s="162" t="str">
        <f>+VLOOKUP(F65,Participants!$A$1:$F$1449,5,FALSE)</f>
        <v>M</v>
      </c>
      <c r="J65" s="162">
        <f>+VLOOKUP(F65,Participants!$A$1:$F$1449,3,FALSE)</f>
        <v>4</v>
      </c>
      <c r="K65" s="162" t="str">
        <f>+VLOOKUP(F65,Participants!$A$1:$G$1449,7,FALSE)</f>
        <v>DEV2M</v>
      </c>
      <c r="L65" s="219">
        <f t="shared" si="0"/>
        <v>43</v>
      </c>
      <c r="M65" s="162"/>
      <c r="N65" s="212">
        <v>6</v>
      </c>
      <c r="O65" s="212">
        <v>7</v>
      </c>
    </row>
    <row r="66" spans="1:28" ht="15.75" customHeight="1">
      <c r="A66" s="213" t="s">
        <v>84</v>
      </c>
      <c r="B66" s="223" t="s">
        <v>1730</v>
      </c>
      <c r="C66" s="223" t="s">
        <v>1760</v>
      </c>
      <c r="D66" s="223" t="s">
        <v>1757</v>
      </c>
      <c r="E66" s="223"/>
      <c r="F66" s="221">
        <v>997</v>
      </c>
      <c r="G66" s="162" t="str">
        <f>+VLOOKUP(F66,Participants!$A$1:$F$1449,2,FALSE)</f>
        <v>Sam Hall</v>
      </c>
      <c r="H66" s="162" t="str">
        <f>+VLOOKUP(F66,Participants!$A$1:$F$1449,4,FALSE)</f>
        <v>PHL</v>
      </c>
      <c r="I66" s="162" t="str">
        <f>+VLOOKUP(F66,Participants!$A$1:$F$1449,5,FALSE)</f>
        <v>M</v>
      </c>
      <c r="J66" s="162">
        <f>+VLOOKUP(F66,Participants!$A$1:$F$1449,3,FALSE)</f>
        <v>4</v>
      </c>
      <c r="K66" s="162" t="str">
        <f>+VLOOKUP(F66,Participants!$A$1:$G$1449,7,FALSE)</f>
        <v>DEV2M</v>
      </c>
      <c r="L66" s="219">
        <f t="shared" si="0"/>
        <v>44</v>
      </c>
      <c r="M66" s="162"/>
      <c r="N66" s="212">
        <v>6</v>
      </c>
      <c r="O66" s="212">
        <v>7</v>
      </c>
    </row>
    <row r="67" spans="1:28" ht="15.75" customHeight="1">
      <c r="A67" s="210" t="s">
        <v>81</v>
      </c>
      <c r="B67" s="222" t="s">
        <v>1761</v>
      </c>
      <c r="C67" s="222" t="s">
        <v>1681</v>
      </c>
      <c r="D67" s="222" t="s">
        <v>1731</v>
      </c>
      <c r="E67" s="222"/>
      <c r="F67" s="222">
        <v>437</v>
      </c>
      <c r="G67" s="156" t="str">
        <f>+VLOOKUP(F67,Participants!$A$1:$F$1449,2,FALSE)</f>
        <v>Liam Wilson</v>
      </c>
      <c r="H67" s="156" t="str">
        <f>+VLOOKUP(F67,Participants!$A$1:$F$1449,4,FALSE)</f>
        <v>STL</v>
      </c>
      <c r="I67" s="156" t="str">
        <f>+VLOOKUP(F67,Participants!$A$1:$F$1449,5,FALSE)</f>
        <v>M</v>
      </c>
      <c r="J67" s="156">
        <f>+VLOOKUP(F67,Participants!$A$1:$F$1449,3,FALSE)</f>
        <v>4</v>
      </c>
      <c r="K67" s="156" t="str">
        <f>+VLOOKUP(F67,Participants!$A$1:$G$1449,7,FALSE)</f>
        <v>DEV2M</v>
      </c>
      <c r="L67" s="219">
        <f t="shared" si="0"/>
        <v>45</v>
      </c>
      <c r="M67" s="156"/>
      <c r="N67" s="212">
        <v>6</v>
      </c>
      <c r="O67" s="212">
        <v>6</v>
      </c>
    </row>
    <row r="68" spans="1:28" ht="15.75" customHeight="1">
      <c r="A68" s="213" t="s">
        <v>69</v>
      </c>
      <c r="B68" s="223" t="s">
        <v>1738</v>
      </c>
      <c r="C68" s="223" t="s">
        <v>1746</v>
      </c>
      <c r="D68" s="223" t="s">
        <v>1762</v>
      </c>
      <c r="E68" s="223"/>
      <c r="F68" s="221">
        <v>802</v>
      </c>
      <c r="G68" s="162" t="str">
        <f>+VLOOKUP(F68,Participants!$A$1:$F$1449,2,FALSE)</f>
        <v>Carter Cizauskas</v>
      </c>
      <c r="H68" s="162" t="str">
        <f>+VLOOKUP(F68,Participants!$A$1:$F$1449,4,FALSE)</f>
        <v>GAB</v>
      </c>
      <c r="I68" s="162" t="str">
        <f>+VLOOKUP(F68,Participants!$A$1:$F$1449,5,FALSE)</f>
        <v>M</v>
      </c>
      <c r="J68" s="162">
        <f>+VLOOKUP(F68,Participants!$A$1:$F$1449,3,FALSE)</f>
        <v>3</v>
      </c>
      <c r="K68" s="162" t="str">
        <f>+VLOOKUP(F68,Participants!$A$1:$G$1449,7,FALSE)</f>
        <v>DEV2M</v>
      </c>
      <c r="L68" s="219">
        <f t="shared" si="0"/>
        <v>46</v>
      </c>
      <c r="M68" s="162"/>
      <c r="N68" s="212">
        <v>6</v>
      </c>
      <c r="O68" s="212">
        <v>5</v>
      </c>
    </row>
    <row r="69" spans="1:28" ht="15.75" customHeight="1">
      <c r="A69" s="210" t="s">
        <v>81</v>
      </c>
      <c r="B69" s="224" t="s">
        <v>1748</v>
      </c>
      <c r="C69" s="224" t="s">
        <v>1748</v>
      </c>
      <c r="D69" s="224" t="s">
        <v>1720</v>
      </c>
      <c r="E69" s="224"/>
      <c r="F69" s="222">
        <v>446</v>
      </c>
      <c r="G69" s="156" t="str">
        <f>+VLOOKUP(F69,Participants!$A$1:$F$1449,2,FALSE)</f>
        <v>Ryan Connolly</v>
      </c>
      <c r="H69" s="156" t="str">
        <f>+VLOOKUP(F69,Participants!$A$1:$F$1449,4,FALSE)</f>
        <v>STL</v>
      </c>
      <c r="I69" s="156" t="str">
        <f>+VLOOKUP(F69,Participants!$A$1:$F$1449,5,FALSE)</f>
        <v>M</v>
      </c>
      <c r="J69" s="156">
        <f>+VLOOKUP(F69,Participants!$A$1:$F$1449,3,FALSE)</f>
        <v>4</v>
      </c>
      <c r="K69" s="156" t="str">
        <f>+VLOOKUP(F69,Participants!$A$1:$G$1449,7,FALSE)</f>
        <v>DEV2M</v>
      </c>
      <c r="L69" s="219">
        <f t="shared" si="0"/>
        <v>47</v>
      </c>
      <c r="M69" s="156"/>
      <c r="N69" s="212">
        <v>6</v>
      </c>
      <c r="O69" s="212">
        <v>4</v>
      </c>
    </row>
    <row r="70" spans="1:28" ht="15.75" customHeight="1">
      <c r="A70" s="210" t="s">
        <v>1640</v>
      </c>
      <c r="B70" s="224" t="s">
        <v>1765</v>
      </c>
      <c r="C70" s="224" t="s">
        <v>1678</v>
      </c>
      <c r="D70" s="224" t="s">
        <v>1720</v>
      </c>
      <c r="E70" s="224"/>
      <c r="F70" s="222">
        <v>923</v>
      </c>
      <c r="G70" s="156" t="str">
        <f>+VLOOKUP(F70,Participants!$A$1:$F$1449,2,FALSE)</f>
        <v>Jude Caliguiri</v>
      </c>
      <c r="H70" s="156" t="str">
        <f>+VLOOKUP(F70,Participants!$A$1:$F$1449,4,FALSE)</f>
        <v>BTA</v>
      </c>
      <c r="I70" s="156" t="str">
        <f>+VLOOKUP(F70,Participants!$A$1:$F$1449,5,FALSE)</f>
        <v>M</v>
      </c>
      <c r="J70" s="156">
        <f>+VLOOKUP(F70,Participants!$A$1:$F$1449,3,FALSE)</f>
        <v>3</v>
      </c>
      <c r="K70" s="156" t="str">
        <f>+VLOOKUP(F70,Participants!$A$1:$G$1449,7,FALSE)</f>
        <v>DEV2M</v>
      </c>
      <c r="L70" s="219">
        <f t="shared" si="0"/>
        <v>48</v>
      </c>
      <c r="M70" s="156"/>
      <c r="N70" s="212">
        <v>6</v>
      </c>
      <c r="O70" s="212">
        <v>3</v>
      </c>
    </row>
    <row r="71" spans="1:28" ht="15.75" customHeight="1">
      <c r="A71" s="213" t="s">
        <v>1689</v>
      </c>
      <c r="B71" s="220" t="s">
        <v>1766</v>
      </c>
      <c r="C71" s="220" t="s">
        <v>1758</v>
      </c>
      <c r="D71" s="220" t="s">
        <v>1767</v>
      </c>
      <c r="E71" s="220"/>
      <c r="F71" s="221">
        <v>122</v>
      </c>
      <c r="G71" s="162" t="str">
        <f>+VLOOKUP(F71,Participants!$A$1:$F$1449,2,FALSE)</f>
        <v>Blake Robertson</v>
      </c>
      <c r="H71" s="162" t="str">
        <f>+VLOOKUP(F71,Participants!$A$1:$F$1449,4,FALSE)</f>
        <v>OLBS</v>
      </c>
      <c r="I71" s="162" t="str">
        <f>+VLOOKUP(F71,Participants!$A$1:$F$1449,5,FALSE)</f>
        <v>M</v>
      </c>
      <c r="J71" s="162">
        <f>+VLOOKUP(F71,Participants!$A$1:$F$1449,3,FALSE)</f>
        <v>3</v>
      </c>
      <c r="K71" s="162" t="str">
        <f>+VLOOKUP(F71,Participants!$A$1:$G$1449,7,FALSE)</f>
        <v>DEV2M</v>
      </c>
      <c r="L71" s="219">
        <f t="shared" si="0"/>
        <v>49</v>
      </c>
      <c r="M71" s="162"/>
      <c r="N71" s="212">
        <v>6</v>
      </c>
      <c r="O71" s="212">
        <v>2</v>
      </c>
    </row>
    <row r="72" spans="1:28" ht="15.75" customHeight="1">
      <c r="A72" s="213" t="s">
        <v>1717</v>
      </c>
      <c r="B72" s="220" t="s">
        <v>1769</v>
      </c>
      <c r="C72" s="220" t="s">
        <v>1761</v>
      </c>
      <c r="D72" s="220" t="s">
        <v>1737</v>
      </c>
      <c r="E72" s="220"/>
      <c r="F72" s="221">
        <v>206</v>
      </c>
      <c r="G72" s="162" t="str">
        <f>+VLOOKUP(F72,Participants!$A$1:$F$1449,2,FALSE)</f>
        <v>Gunnar Lubawski</v>
      </c>
      <c r="H72" s="162" t="str">
        <f>+VLOOKUP(F72,Participants!$A$1:$F$1449,4,FALSE)</f>
        <v>CDT</v>
      </c>
      <c r="I72" s="162" t="str">
        <f>+VLOOKUP(F72,Participants!$A$1:$F$1449,5,FALSE)</f>
        <v>M</v>
      </c>
      <c r="J72" s="162">
        <f>+VLOOKUP(F72,Participants!$A$1:$F$1449,3,FALSE)</f>
        <v>3</v>
      </c>
      <c r="K72" s="162" t="str">
        <f>+VLOOKUP(F72,Participants!$A$1:$G$1449,7,FALSE)</f>
        <v>DEV2M</v>
      </c>
      <c r="L72" s="219">
        <f t="shared" si="0"/>
        <v>50</v>
      </c>
      <c r="M72" s="162"/>
      <c r="N72" s="212">
        <v>5</v>
      </c>
      <c r="O72" s="212">
        <v>11</v>
      </c>
    </row>
    <row r="73" spans="1:28" ht="15.75" customHeight="1">
      <c r="A73" s="213" t="s">
        <v>1703</v>
      </c>
      <c r="B73" s="223" t="s">
        <v>1733</v>
      </c>
      <c r="C73" s="223" t="s">
        <v>1770</v>
      </c>
      <c r="D73" s="223" t="s">
        <v>1771</v>
      </c>
      <c r="E73" s="223"/>
      <c r="F73" s="221">
        <v>174</v>
      </c>
      <c r="G73" s="162" t="str">
        <f>+VLOOKUP(F73,Participants!$A$1:$F$1449,2,FALSE)</f>
        <v xml:space="preserve">Gus Davis </v>
      </c>
      <c r="H73" s="162" t="str">
        <f>+VLOOKUP(F73,Participants!$A$1:$F$1449,4,FALSE)</f>
        <v>PHA</v>
      </c>
      <c r="I73" s="162" t="str">
        <f>+VLOOKUP(F73,Participants!$A$1:$F$1449,5,FALSE)</f>
        <v>M</v>
      </c>
      <c r="J73" s="162">
        <f>+VLOOKUP(F73,Participants!$A$1:$F$1449,3,FALSE)</f>
        <v>3</v>
      </c>
      <c r="K73" s="162" t="str">
        <f>+VLOOKUP(F73,Participants!$A$1:$G$1449,7,FALSE)</f>
        <v>DEV2M</v>
      </c>
      <c r="L73" s="219">
        <f t="shared" si="0"/>
        <v>51</v>
      </c>
      <c r="M73" s="162"/>
      <c r="N73" s="212">
        <v>5</v>
      </c>
      <c r="O73" s="212">
        <v>10</v>
      </c>
    </row>
    <row r="74" spans="1:28" ht="15.75" customHeight="1">
      <c r="A74" s="210" t="s">
        <v>93</v>
      </c>
      <c r="B74" s="222" t="s">
        <v>1772</v>
      </c>
      <c r="C74" s="222" t="s">
        <v>1773</v>
      </c>
      <c r="D74" s="222" t="s">
        <v>1752</v>
      </c>
      <c r="E74" s="222"/>
      <c r="F74" s="222">
        <v>553</v>
      </c>
      <c r="G74" s="156" t="str">
        <f>+VLOOKUP(F74,Participants!$A$1:$F$1449,2,FALSE)</f>
        <v>John Pensock</v>
      </c>
      <c r="H74" s="156" t="str">
        <f>+VLOOKUP(F74,Participants!$A$1:$F$1449,4,FALSE)</f>
        <v>STM</v>
      </c>
      <c r="I74" s="156" t="str">
        <f>+VLOOKUP(F74,Participants!$A$1:$F$1449,5,FALSE)</f>
        <v>M</v>
      </c>
      <c r="J74" s="156">
        <f>+VLOOKUP(F74,Participants!$A$1:$F$1449,3,FALSE)</f>
        <v>3</v>
      </c>
      <c r="K74" s="156" t="str">
        <f>+VLOOKUP(F74,Participants!$A$1:$G$1449,7,FALSE)</f>
        <v>DEV2M</v>
      </c>
      <c r="L74" s="219">
        <f t="shared" si="0"/>
        <v>52</v>
      </c>
      <c r="M74" s="156"/>
      <c r="N74" s="212">
        <v>5</v>
      </c>
      <c r="O74" s="212">
        <v>6</v>
      </c>
    </row>
    <row r="75" spans="1:28" ht="15.75" customHeight="1">
      <c r="A75" s="210" t="s">
        <v>1677</v>
      </c>
      <c r="B75" s="222" t="s">
        <v>1774</v>
      </c>
      <c r="C75" s="222" t="s">
        <v>1749</v>
      </c>
      <c r="D75" s="222" t="s">
        <v>1775</v>
      </c>
      <c r="E75" s="222"/>
      <c r="F75" s="222">
        <v>298</v>
      </c>
      <c r="G75" s="156" t="str">
        <f>+VLOOKUP(F75,Participants!$A$1:$F$1449,2,FALSE)</f>
        <v>Daniel Stough</v>
      </c>
      <c r="H75" s="156" t="str">
        <f>+VLOOKUP(F75,Participants!$A$1:$F$1449,4,FALSE)</f>
        <v>DMA</v>
      </c>
      <c r="I75" s="156" t="str">
        <f>+VLOOKUP(F75,Participants!$A$1:$F$1449,5,FALSE)</f>
        <v>M</v>
      </c>
      <c r="J75" s="156">
        <f>+VLOOKUP(F75,Participants!$A$1:$F$1449,3,FALSE)</f>
        <v>4</v>
      </c>
      <c r="K75" s="156" t="str">
        <f>+VLOOKUP(F75,Participants!$A$1:$G$1449,7,FALSE)</f>
        <v>DEV2M</v>
      </c>
      <c r="L75" s="219">
        <f t="shared" si="0"/>
        <v>53</v>
      </c>
      <c r="M75" s="156"/>
      <c r="N75" s="212">
        <v>5</v>
      </c>
      <c r="O75" s="212">
        <v>1</v>
      </c>
    </row>
    <row r="76" spans="1:28" ht="15.75" customHeight="1">
      <c r="A76" s="213" t="s">
        <v>84</v>
      </c>
      <c r="B76" s="223" t="s">
        <v>1787</v>
      </c>
      <c r="C76" s="223"/>
      <c r="D76" s="223"/>
      <c r="E76" s="223"/>
      <c r="F76" s="221">
        <v>987</v>
      </c>
      <c r="G76" s="162" t="str">
        <f>+VLOOKUP(F76,Participants!$A$1:$F$1449,2,FALSE)</f>
        <v>Brody Schuck</v>
      </c>
      <c r="H76" s="162" t="str">
        <f>+VLOOKUP(F76,Participants!$A$1:$F$1449,4,FALSE)</f>
        <v>PHL</v>
      </c>
      <c r="I76" s="162" t="str">
        <f>+VLOOKUP(F76,Participants!$A$1:$F$1449,5,FALSE)</f>
        <v>M</v>
      </c>
      <c r="J76" s="162">
        <f>+VLOOKUP(F76,Participants!$A$1:$F$1449,3,FALSE)</f>
        <v>4</v>
      </c>
      <c r="K76" s="162" t="str">
        <f>+VLOOKUP(F76,Participants!$A$1:$G$1449,7,FALSE)</f>
        <v>DEV2M</v>
      </c>
      <c r="L76" s="219">
        <f t="shared" si="0"/>
        <v>54</v>
      </c>
      <c r="M76" s="162"/>
      <c r="N76" s="212">
        <v>2</v>
      </c>
      <c r="O76" s="212">
        <v>4</v>
      </c>
    </row>
    <row r="77" spans="1:28" ht="15.75" customHeight="1">
      <c r="A77" s="99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</row>
    <row r="78" spans="1:28" ht="15.75" customHeight="1">
      <c r="A78" s="99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</row>
    <row r="79" spans="1:28" ht="15.75" customHeight="1">
      <c r="A79" s="99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</row>
    <row r="80" spans="1:28" ht="15.75" customHeight="1">
      <c r="A80" s="109"/>
      <c r="B80" s="86" t="s">
        <v>16</v>
      </c>
      <c r="C80" s="86" t="s">
        <v>19</v>
      </c>
      <c r="D80" s="86" t="s">
        <v>25</v>
      </c>
      <c r="E80" s="87" t="s">
        <v>28</v>
      </c>
      <c r="F80" s="86" t="s">
        <v>31</v>
      </c>
      <c r="G80" s="86" t="s">
        <v>34</v>
      </c>
      <c r="H80" s="86" t="s">
        <v>40</v>
      </c>
      <c r="I80" s="86" t="s">
        <v>42</v>
      </c>
      <c r="J80" s="86" t="s">
        <v>44</v>
      </c>
      <c r="K80" s="86" t="s">
        <v>47</v>
      </c>
      <c r="L80" s="86" t="s">
        <v>37</v>
      </c>
      <c r="M80" s="86" t="s">
        <v>50</v>
      </c>
      <c r="N80" s="86" t="s">
        <v>53</v>
      </c>
      <c r="O80" s="86" t="s">
        <v>58</v>
      </c>
      <c r="P80" s="86" t="s">
        <v>61</v>
      </c>
      <c r="Q80" s="86" t="s">
        <v>64</v>
      </c>
      <c r="R80" s="86" t="s">
        <v>67</v>
      </c>
      <c r="S80" s="86" t="s">
        <v>70</v>
      </c>
      <c r="T80" s="86" t="s">
        <v>73</v>
      </c>
      <c r="U80" s="86" t="s">
        <v>76</v>
      </c>
      <c r="V80" s="86" t="s">
        <v>79</v>
      </c>
      <c r="W80" s="86" t="s">
        <v>82</v>
      </c>
      <c r="X80" s="86" t="s">
        <v>85</v>
      </c>
      <c r="Y80" t="s">
        <v>88</v>
      </c>
      <c r="Z80" t="s">
        <v>91</v>
      </c>
      <c r="AA80" t="s">
        <v>94</v>
      </c>
      <c r="AB80" s="86" t="s">
        <v>1320</v>
      </c>
    </row>
    <row r="81" spans="1:28" ht="15.75" customHeight="1">
      <c r="A81" s="109"/>
    </row>
    <row r="82" spans="1:28" ht="15.75" customHeight="1">
      <c r="A82" s="109" t="s">
        <v>21</v>
      </c>
      <c r="B82">
        <f t="shared" ref="B82:AA82" si="1">+SUMIFS($M$2:$M$76,$K$2:$K$76,$A82,$H$2:$H$76,B$80)</f>
        <v>0</v>
      </c>
      <c r="C82">
        <f t="shared" si="1"/>
        <v>0</v>
      </c>
      <c r="D82">
        <f t="shared" si="1"/>
        <v>0</v>
      </c>
      <c r="E82">
        <f t="shared" si="1"/>
        <v>0</v>
      </c>
      <c r="F82">
        <f t="shared" si="1"/>
        <v>0</v>
      </c>
      <c r="G82">
        <f t="shared" si="1"/>
        <v>0</v>
      </c>
      <c r="H82">
        <f t="shared" si="1"/>
        <v>0</v>
      </c>
      <c r="I82">
        <f t="shared" si="1"/>
        <v>0</v>
      </c>
      <c r="J82">
        <f t="shared" si="1"/>
        <v>0</v>
      </c>
      <c r="K82">
        <f t="shared" si="1"/>
        <v>0</v>
      </c>
      <c r="L82">
        <f t="shared" si="1"/>
        <v>0</v>
      </c>
      <c r="M82">
        <f t="shared" si="1"/>
        <v>0</v>
      </c>
      <c r="N82">
        <f t="shared" si="1"/>
        <v>0</v>
      </c>
      <c r="O82">
        <f t="shared" si="1"/>
        <v>0</v>
      </c>
      <c r="P82">
        <f t="shared" si="1"/>
        <v>0</v>
      </c>
      <c r="Q82">
        <f t="shared" si="1"/>
        <v>0</v>
      </c>
      <c r="R82">
        <f t="shared" si="1"/>
        <v>0</v>
      </c>
      <c r="S82">
        <f t="shared" si="1"/>
        <v>0</v>
      </c>
      <c r="T82">
        <f t="shared" si="1"/>
        <v>0</v>
      </c>
      <c r="U82">
        <f t="shared" si="1"/>
        <v>0</v>
      </c>
      <c r="V82">
        <f t="shared" si="1"/>
        <v>0</v>
      </c>
      <c r="W82">
        <f t="shared" si="1"/>
        <v>0</v>
      </c>
      <c r="X82">
        <f t="shared" si="1"/>
        <v>0</v>
      </c>
      <c r="Y82">
        <f t="shared" si="1"/>
        <v>0</v>
      </c>
      <c r="Z82">
        <f t="shared" si="1"/>
        <v>0</v>
      </c>
      <c r="AA82">
        <f t="shared" si="1"/>
        <v>0</v>
      </c>
      <c r="AB82">
        <f>SUM(B82:AA82)</f>
        <v>0</v>
      </c>
    </row>
    <row r="83" spans="1:28" ht="15.75" customHeight="1">
      <c r="A83" s="109"/>
    </row>
    <row r="84" spans="1:28" ht="15.75" customHeight="1">
      <c r="A84" s="99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</row>
    <row r="85" spans="1:28" ht="15.75" customHeight="1">
      <c r="A85" s="99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</row>
    <row r="86" spans="1:28" ht="15.75" customHeight="1">
      <c r="A86" s="99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</row>
    <row r="87" spans="1:28" ht="15.75" customHeight="1">
      <c r="A87" s="99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</row>
    <row r="88" spans="1:28" ht="15.75" customHeight="1">
      <c r="A88" s="99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</row>
    <row r="89" spans="1:28" ht="15.75" customHeight="1">
      <c r="A89" s="99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</row>
    <row r="90" spans="1:28" ht="15.75" customHeight="1">
      <c r="A90" s="99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</row>
    <row r="91" spans="1:28" ht="15.75" customHeight="1">
      <c r="A91" s="99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</row>
    <row r="92" spans="1:28" ht="15.75" customHeight="1">
      <c r="A92" s="99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</row>
    <row r="93" spans="1:28" ht="15.75" customHeight="1">
      <c r="A93" s="99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</row>
    <row r="94" spans="1:28" ht="15.75" customHeight="1">
      <c r="A94" s="99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</row>
    <row r="95" spans="1:28" ht="15.75" customHeight="1">
      <c r="A95" s="99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</row>
    <row r="96" spans="1:28" ht="15.75" customHeight="1">
      <c r="A96" s="99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</row>
    <row r="97" spans="1:13" ht="15.75" customHeight="1">
      <c r="A97" s="99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</row>
    <row r="98" spans="1:13" ht="15.75" customHeight="1">
      <c r="A98" s="99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</row>
    <row r="99" spans="1:13" ht="15.75" customHeight="1">
      <c r="A99" s="99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</row>
    <row r="100" spans="1:13" ht="15.75" customHeight="1">
      <c r="A100" s="99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</row>
    <row r="101" spans="1:13" ht="15.75" customHeight="1">
      <c r="A101" s="99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</row>
    <row r="102" spans="1:13" ht="15.75" customHeight="1">
      <c r="A102" s="99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</row>
    <row r="103" spans="1:13" ht="15.75" customHeight="1">
      <c r="A103" s="99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</row>
    <row r="104" spans="1:13" ht="15.75" customHeight="1">
      <c r="A104" s="99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</row>
    <row r="105" spans="1:13" ht="15.75" customHeight="1">
      <c r="A105" s="99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</row>
    <row r="106" spans="1:13" ht="15.75" customHeight="1">
      <c r="A106" s="99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</row>
    <row r="107" spans="1:13" ht="15.75" customHeight="1">
      <c r="A107" s="99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</row>
    <row r="108" spans="1:13" ht="15.75" customHeight="1">
      <c r="A108" s="99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</row>
    <row r="109" spans="1:13" ht="15.75" customHeight="1">
      <c r="A109" s="99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</row>
    <row r="110" spans="1:13" ht="15.75" customHeight="1">
      <c r="A110" s="99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</row>
    <row r="111" spans="1:13" ht="15.75" customHeight="1">
      <c r="A111" s="99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</row>
    <row r="112" spans="1:13" ht="15.75" customHeight="1">
      <c r="A112" s="99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</row>
    <row r="113" spans="1:13" ht="15.75" customHeight="1">
      <c r="A113" s="99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</row>
    <row r="114" spans="1:13" ht="15.75" customHeight="1">
      <c r="A114" s="99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</row>
    <row r="115" spans="1:13" ht="15.75" customHeight="1">
      <c r="A115" s="99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</row>
    <row r="116" spans="1:13" ht="15.75" customHeight="1">
      <c r="A116" s="99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</row>
    <row r="117" spans="1:13" ht="15.75" customHeight="1">
      <c r="A117" s="99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</row>
    <row r="118" spans="1:13" ht="15.75" customHeight="1">
      <c r="A118" s="99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</row>
    <row r="119" spans="1:13" ht="15.75" customHeight="1">
      <c r="A119" s="99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</row>
    <row r="120" spans="1:13" ht="15.75" customHeight="1">
      <c r="A120" s="99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</row>
    <row r="121" spans="1:13" ht="15.75" customHeight="1">
      <c r="A121" s="99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</row>
    <row r="122" spans="1:13" ht="15.75" customHeight="1">
      <c r="A122" s="99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</row>
    <row r="123" spans="1:13" ht="15.75" customHeight="1">
      <c r="A123" s="99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</row>
    <row r="124" spans="1:13" ht="15.75" customHeight="1">
      <c r="A124" s="99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</row>
    <row r="125" spans="1:13" ht="15.75" customHeight="1">
      <c r="A125" s="99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</row>
    <row r="126" spans="1:13" ht="15.75" customHeight="1">
      <c r="A126" s="99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</row>
    <row r="127" spans="1:13" ht="15.75" customHeight="1">
      <c r="A127" s="99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</row>
    <row r="128" spans="1:13" ht="15.75" customHeight="1">
      <c r="A128" s="99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</row>
    <row r="129" spans="1:13" ht="15.75" customHeight="1">
      <c r="A129" s="99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</row>
    <row r="130" spans="1:13" ht="15.75" customHeight="1">
      <c r="A130" s="99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</row>
    <row r="131" spans="1:13" ht="15.75" customHeight="1">
      <c r="A131" s="99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</row>
    <row r="132" spans="1:13" ht="15.75" customHeight="1">
      <c r="A132" s="99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</row>
    <row r="133" spans="1:13" ht="15.75" customHeight="1">
      <c r="A133" s="99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</row>
    <row r="134" spans="1:13" ht="15.75" customHeight="1">
      <c r="A134" s="99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</row>
    <row r="135" spans="1:13" ht="15.75" customHeight="1">
      <c r="A135" s="99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</row>
    <row r="136" spans="1:13" ht="15.75" customHeight="1">
      <c r="A136" s="99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</row>
    <row r="137" spans="1:13" ht="15.75" customHeight="1">
      <c r="A137" s="99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</row>
    <row r="138" spans="1:13" ht="15.75" customHeight="1">
      <c r="A138" s="99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</row>
    <row r="139" spans="1:13" ht="15.75" customHeight="1">
      <c r="A139" s="99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</row>
    <row r="140" spans="1:13" ht="15.75" customHeight="1">
      <c r="A140" s="99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</row>
    <row r="141" spans="1:13" ht="15.75" customHeight="1">
      <c r="A141" s="99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</row>
    <row r="142" spans="1:13" ht="15.75" customHeight="1">
      <c r="A142" s="99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</row>
    <row r="143" spans="1:13" ht="15.75" customHeight="1">
      <c r="A143" s="99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</row>
    <row r="144" spans="1:13" ht="15.75" customHeight="1">
      <c r="A144" s="99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</row>
    <row r="145" spans="1:13" ht="15.75" customHeight="1">
      <c r="A145" s="99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</row>
    <row r="146" spans="1:13" ht="15.75" customHeight="1">
      <c r="A146" s="99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</row>
    <row r="147" spans="1:13" ht="15.75" customHeight="1">
      <c r="A147" s="99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</row>
    <row r="148" spans="1:13" ht="15.75" customHeight="1">
      <c r="A148" s="99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</row>
    <row r="149" spans="1:13" ht="15.75" customHeight="1">
      <c r="A149" s="99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</row>
    <row r="150" spans="1:13" ht="15.75" customHeight="1">
      <c r="A150" s="99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</row>
    <row r="151" spans="1:13" ht="15.75" customHeight="1">
      <c r="A151" s="99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</row>
    <row r="152" spans="1:13" ht="15.75" customHeight="1">
      <c r="A152" s="99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</row>
    <row r="153" spans="1:13" ht="15.75" customHeight="1">
      <c r="A153" s="99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</row>
    <row r="154" spans="1:13" ht="15.75" customHeight="1">
      <c r="A154" s="99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</row>
    <row r="155" spans="1:13" ht="15.75" customHeight="1">
      <c r="A155" s="99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</row>
    <row r="156" spans="1:13" ht="15.75" customHeight="1">
      <c r="A156" s="99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</row>
    <row r="157" spans="1:13" ht="15.75" customHeight="1">
      <c r="A157" s="99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</row>
    <row r="158" spans="1:13" ht="15.75" customHeight="1">
      <c r="A158" s="99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</row>
    <row r="159" spans="1:13" ht="15.75" customHeight="1">
      <c r="A159" s="99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</row>
    <row r="160" spans="1:13" ht="15.75" customHeight="1">
      <c r="A160" s="99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</row>
    <row r="161" spans="1:13" ht="15.75" customHeight="1">
      <c r="A161" s="99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</row>
    <row r="162" spans="1:13" ht="15.75" customHeight="1">
      <c r="A162" s="99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</row>
    <row r="163" spans="1:13" ht="15.75" customHeight="1">
      <c r="A163" s="99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</row>
    <row r="164" spans="1:13" ht="15.75" customHeight="1">
      <c r="A164" s="99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</row>
    <row r="165" spans="1:13" ht="15.75" customHeight="1">
      <c r="A165" s="99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</row>
    <row r="166" spans="1:13" ht="15.75" customHeight="1">
      <c r="A166" s="99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</row>
    <row r="167" spans="1:13" ht="15.75" customHeight="1">
      <c r="A167" s="99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</row>
    <row r="168" spans="1:13" ht="15.75" customHeight="1">
      <c r="A168" s="99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</row>
    <row r="169" spans="1:13" ht="15.75" customHeight="1">
      <c r="A169" s="99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</row>
    <row r="170" spans="1:13" ht="15.75" customHeight="1">
      <c r="A170" s="99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</row>
    <row r="171" spans="1:13" ht="15.75" customHeight="1">
      <c r="A171" s="99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</row>
    <row r="172" spans="1:13" ht="15.75" customHeight="1">
      <c r="A172" s="99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</row>
    <row r="173" spans="1:13" ht="15.75" customHeight="1">
      <c r="A173" s="99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</row>
    <row r="174" spans="1:13" ht="15.75" customHeight="1">
      <c r="A174" s="99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</row>
    <row r="175" spans="1:13" ht="15.75" customHeight="1">
      <c r="A175" s="99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</row>
    <row r="176" spans="1:13" ht="15.75" customHeight="1">
      <c r="A176" s="99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</row>
    <row r="177" spans="1:13" ht="15.75" customHeight="1">
      <c r="A177" s="99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</row>
    <row r="178" spans="1:13" ht="15.75" customHeight="1">
      <c r="A178" s="99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</row>
    <row r="179" spans="1:13" ht="15.75" customHeight="1">
      <c r="A179" s="99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</row>
    <row r="180" spans="1:13" ht="15.75" customHeight="1">
      <c r="A180" s="99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</row>
    <row r="181" spans="1:13" ht="15.75" customHeight="1">
      <c r="A181" s="99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</row>
    <row r="182" spans="1:13" ht="15.75" customHeight="1">
      <c r="A182" s="99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</row>
    <row r="183" spans="1:13" ht="15.75" customHeight="1">
      <c r="A183" s="99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</row>
    <row r="184" spans="1:13" ht="15.75" customHeight="1">
      <c r="A184" s="99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</row>
    <row r="185" spans="1:13" ht="15.75" customHeight="1">
      <c r="A185" s="99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</row>
    <row r="186" spans="1:13" ht="15.75" customHeight="1">
      <c r="A186" s="99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</row>
    <row r="187" spans="1:13" ht="15.75" customHeight="1">
      <c r="A187" s="99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</row>
    <row r="188" spans="1:13" ht="15.75" customHeight="1">
      <c r="A188" s="99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</row>
    <row r="189" spans="1:13" ht="15.75" customHeight="1">
      <c r="A189" s="99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</row>
    <row r="190" spans="1:13" ht="15.75" customHeight="1">
      <c r="A190" s="99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</row>
    <row r="191" spans="1:13" ht="15.75" customHeight="1">
      <c r="A191" s="99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</row>
    <row r="192" spans="1:13" ht="15.75" customHeight="1">
      <c r="A192" s="99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</row>
    <row r="193" spans="1:13" ht="15.75" customHeight="1">
      <c r="A193" s="99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</row>
    <row r="194" spans="1:13" ht="15.75" customHeight="1">
      <c r="A194" s="99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</row>
    <row r="195" spans="1:13" ht="15.75" customHeight="1">
      <c r="A195" s="99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</row>
    <row r="196" spans="1:13" ht="15.75" customHeight="1">
      <c r="A196" s="99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</row>
    <row r="197" spans="1:13" ht="15.75" customHeight="1">
      <c r="A197" s="99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</row>
    <row r="198" spans="1:13" ht="15.75" customHeight="1">
      <c r="A198" s="99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</row>
    <row r="199" spans="1:13" ht="15.75" customHeight="1">
      <c r="A199" s="99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</row>
    <row r="200" spans="1:13" ht="15.75" customHeight="1">
      <c r="A200" s="99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</row>
    <row r="201" spans="1:13" ht="15.75" customHeight="1">
      <c r="A201" s="99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</row>
    <row r="202" spans="1:13" ht="15.75" customHeight="1">
      <c r="A202" s="99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</row>
    <row r="203" spans="1:13" ht="15.75" customHeight="1">
      <c r="A203" s="99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</row>
    <row r="204" spans="1:13" ht="15.75" customHeight="1">
      <c r="A204" s="99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</row>
    <row r="205" spans="1:13" ht="15.75" customHeight="1">
      <c r="A205" s="99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</row>
    <row r="206" spans="1:13" ht="15.75" customHeight="1">
      <c r="A206" s="99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</row>
    <row r="207" spans="1:13" ht="15.75" customHeight="1">
      <c r="A207" s="99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</row>
    <row r="208" spans="1:13" ht="15.75" customHeight="1">
      <c r="A208" s="99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</row>
    <row r="209" spans="1:13" ht="15.75" customHeight="1">
      <c r="A209" s="99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</row>
    <row r="210" spans="1:13" ht="15.75" customHeight="1">
      <c r="A210" s="99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</row>
    <row r="211" spans="1:13" ht="15.75" customHeight="1">
      <c r="A211" s="99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</row>
    <row r="212" spans="1:13" ht="15.75" customHeight="1">
      <c r="A212" s="99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</row>
    <row r="213" spans="1:13" ht="15.75" customHeight="1">
      <c r="A213" s="99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</row>
    <row r="214" spans="1:13" ht="15.75" customHeight="1">
      <c r="A214" s="99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</row>
    <row r="215" spans="1:13" ht="15.75" customHeight="1">
      <c r="A215" s="99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</row>
    <row r="216" spans="1:13" ht="15.75" customHeight="1">
      <c r="A216" s="99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</row>
    <row r="217" spans="1:13" ht="15.75" customHeight="1">
      <c r="A217" s="99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</row>
    <row r="218" spans="1:13" ht="15.75" customHeight="1">
      <c r="A218" s="99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</row>
    <row r="219" spans="1:13" ht="15.75" customHeight="1">
      <c r="A219" s="99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</row>
    <row r="220" spans="1:13" ht="15.75" customHeight="1">
      <c r="A220" s="99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</row>
    <row r="221" spans="1:13" ht="15.75" customHeight="1">
      <c r="A221" s="99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</row>
    <row r="222" spans="1:13" ht="15.75" customHeight="1">
      <c r="A222" s="99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</row>
    <row r="223" spans="1:13" ht="15.75" customHeight="1">
      <c r="A223" s="99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</row>
    <row r="224" spans="1:13" ht="15.75" customHeight="1">
      <c r="A224" s="99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</row>
    <row r="225" spans="1:13" ht="15.75" customHeight="1">
      <c r="A225" s="99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</row>
    <row r="226" spans="1:13" ht="15.75" customHeight="1">
      <c r="A226" s="99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</row>
    <row r="227" spans="1:13" ht="15.75" customHeight="1">
      <c r="A227" s="99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</row>
    <row r="228" spans="1:13" ht="15.75" customHeight="1">
      <c r="A228" s="99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</row>
    <row r="229" spans="1:13" ht="15.75" customHeight="1">
      <c r="A229" s="99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</row>
    <row r="230" spans="1:13" ht="15.75" customHeight="1">
      <c r="A230" s="99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</row>
    <row r="231" spans="1:13" ht="15.75" customHeight="1">
      <c r="A231" s="99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</row>
    <row r="232" spans="1:13" ht="15.75" customHeight="1">
      <c r="A232" s="99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</row>
    <row r="233" spans="1:13" ht="15.75" customHeight="1">
      <c r="A233" s="99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</row>
    <row r="234" spans="1:13" ht="15.75" customHeight="1">
      <c r="A234" s="99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</row>
    <row r="235" spans="1:13" ht="15.75" customHeight="1">
      <c r="A235" s="99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</row>
    <row r="236" spans="1:13" ht="15.75" customHeight="1">
      <c r="A236" s="99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</row>
    <row r="237" spans="1:13" ht="15.75" customHeight="1">
      <c r="A237" s="99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</row>
    <row r="238" spans="1:13" ht="15.75" customHeight="1">
      <c r="A238" s="99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</row>
    <row r="239" spans="1:13" ht="15.75" customHeight="1">
      <c r="A239" s="99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</row>
    <row r="240" spans="1:13" ht="15.75" customHeight="1">
      <c r="A240" s="99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</row>
    <row r="241" spans="1:13" ht="15.75" customHeight="1">
      <c r="A241" s="99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</row>
    <row r="242" spans="1:13" ht="15.75" customHeight="1">
      <c r="A242" s="99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</row>
    <row r="243" spans="1:13" ht="15.75" customHeight="1">
      <c r="A243" s="99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</row>
    <row r="244" spans="1:13" ht="15.75" customHeight="1">
      <c r="A244" s="99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</row>
    <row r="245" spans="1:13" ht="15.75" customHeight="1">
      <c r="A245" s="99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</row>
    <row r="246" spans="1:13" ht="15.75" customHeight="1">
      <c r="A246" s="99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</row>
    <row r="247" spans="1:13" ht="15.75" customHeight="1">
      <c r="A247" s="99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</row>
    <row r="248" spans="1:13" ht="15.75" customHeight="1">
      <c r="A248" s="99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</row>
    <row r="249" spans="1:13" ht="15.75" customHeight="1">
      <c r="A249" s="99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</row>
    <row r="250" spans="1:13" ht="15.75" customHeight="1">
      <c r="A250" s="99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</row>
    <row r="251" spans="1:13" ht="15.75" customHeight="1">
      <c r="A251" s="99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</row>
    <row r="252" spans="1:13" ht="15.75" customHeight="1">
      <c r="A252" s="99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</row>
    <row r="253" spans="1:13" ht="15.75" customHeight="1">
      <c r="A253" s="99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</row>
    <row r="254" spans="1:13" ht="15.75" customHeight="1">
      <c r="A254" s="99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</row>
    <row r="255" spans="1:13" ht="15.75" customHeight="1">
      <c r="A255" s="99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</row>
    <row r="256" spans="1:13" ht="15.75" customHeight="1">
      <c r="A256" s="99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</row>
    <row r="257" spans="1:13" ht="15.75" customHeight="1">
      <c r="A257" s="99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</row>
    <row r="258" spans="1:13" ht="15.75" customHeight="1">
      <c r="A258" s="99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</row>
    <row r="259" spans="1:13" ht="15.75" customHeight="1">
      <c r="A259" s="99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</row>
    <row r="260" spans="1:13" ht="15.75" customHeight="1">
      <c r="A260" s="99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</row>
    <row r="261" spans="1:13" ht="15.75" customHeight="1">
      <c r="A261" s="99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</row>
    <row r="262" spans="1:13" ht="15.75" customHeight="1">
      <c r="A262" s="99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</row>
    <row r="263" spans="1:13" ht="15.75" customHeight="1">
      <c r="A263" s="99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</row>
    <row r="264" spans="1:13" ht="15.75" customHeight="1">
      <c r="A264" s="99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</row>
    <row r="265" spans="1:13" ht="15.75" customHeight="1">
      <c r="A265" s="99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</row>
    <row r="266" spans="1:13" ht="15.75" customHeight="1">
      <c r="A266" s="99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</row>
    <row r="267" spans="1:13" ht="15.75" customHeight="1">
      <c r="A267" s="99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</row>
    <row r="268" spans="1:13" ht="15.75" customHeight="1">
      <c r="A268" s="99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</row>
    <row r="269" spans="1:13" ht="15.75" customHeight="1">
      <c r="A269" s="99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</row>
    <row r="270" spans="1:13" ht="15.75" customHeight="1">
      <c r="A270" s="99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</row>
    <row r="271" spans="1:13" ht="15.75" customHeight="1">
      <c r="A271" s="99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</row>
    <row r="272" spans="1:13" ht="15.75" customHeight="1">
      <c r="A272" s="99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</row>
    <row r="273" spans="1:13" ht="15.75" customHeight="1">
      <c r="A273" s="99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</row>
    <row r="274" spans="1:13" ht="15.75" customHeight="1">
      <c r="A274" s="99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</row>
    <row r="275" spans="1:13" ht="15.75" customHeight="1">
      <c r="A275" s="99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</row>
    <row r="276" spans="1:13" ht="15.75" customHeight="1">
      <c r="A276" s="99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</row>
    <row r="277" spans="1:13" ht="15.75" customHeight="1">
      <c r="A277" s="99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</row>
    <row r="278" spans="1:13" ht="15.75" customHeight="1">
      <c r="A278" s="99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</row>
    <row r="279" spans="1:13" ht="15.75" customHeight="1">
      <c r="A279" s="99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</row>
    <row r="280" spans="1:13" ht="15.75" customHeight="1">
      <c r="A280" s="99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</row>
    <row r="281" spans="1:13" ht="15.75" customHeight="1">
      <c r="A281" s="99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</row>
    <row r="282" spans="1:13" ht="15.75" customHeight="1">
      <c r="A282" s="99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</row>
    <row r="283" spans="1:13" ht="15.75" customHeight="1">
      <c r="A283" s="99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</row>
    <row r="284" spans="1:13" ht="15.75" customHeight="1">
      <c r="A284" s="99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</row>
    <row r="285" spans="1:13" ht="15.75" customHeight="1">
      <c r="A285" s="99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</row>
    <row r="286" spans="1:13" ht="15.75" customHeight="1">
      <c r="A286" s="99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</row>
    <row r="287" spans="1:13" ht="15.75" customHeight="1">
      <c r="A287" s="99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</row>
    <row r="288" spans="1:13" ht="15.75" customHeight="1">
      <c r="A288" s="99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</row>
    <row r="289" spans="1:13" ht="15.75" customHeight="1">
      <c r="A289" s="99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</row>
    <row r="290" spans="1:13" ht="15.75" customHeight="1">
      <c r="A290" s="99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</row>
    <row r="291" spans="1:13" ht="15.75" customHeight="1">
      <c r="A291" s="99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</row>
    <row r="292" spans="1:13" ht="15.75" customHeight="1">
      <c r="A292" s="99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</row>
    <row r="293" spans="1:13" ht="15.75" customHeight="1">
      <c r="A293" s="99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</row>
    <row r="294" spans="1:13" ht="15.75" customHeight="1">
      <c r="A294" s="99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</row>
    <row r="295" spans="1:13" ht="15.75" customHeight="1">
      <c r="A295" s="99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</row>
    <row r="296" spans="1:13" ht="15.75" customHeight="1">
      <c r="A296" s="99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</row>
    <row r="297" spans="1:13" ht="15.75" customHeight="1">
      <c r="A297" s="99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</row>
    <row r="298" spans="1:13" ht="15.75" customHeight="1">
      <c r="A298" s="99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</row>
    <row r="299" spans="1:13" ht="15.75" customHeight="1">
      <c r="A299" s="99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</row>
    <row r="300" spans="1:13" ht="15.75" customHeight="1">
      <c r="A300" s="99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</row>
    <row r="301" spans="1:13" ht="15.75" customHeight="1">
      <c r="A301" s="99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</row>
    <row r="302" spans="1:13" ht="15.75" customHeight="1">
      <c r="A302" s="99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</row>
    <row r="303" spans="1:13" ht="15.75" customHeight="1">
      <c r="A303" s="99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</row>
    <row r="304" spans="1:13" ht="15.75" customHeight="1">
      <c r="A304" s="99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</row>
    <row r="305" spans="1:13" ht="15.75" customHeight="1">
      <c r="A305" s="99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</row>
    <row r="306" spans="1:13" ht="15.75" customHeight="1">
      <c r="A306" s="99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</row>
    <row r="307" spans="1:13" ht="15.75" customHeight="1">
      <c r="A307" s="99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</row>
    <row r="308" spans="1:13" ht="15.75" customHeight="1">
      <c r="A308" s="99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</row>
    <row r="309" spans="1:13" ht="15.75" customHeight="1">
      <c r="A309" s="99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</row>
    <row r="310" spans="1:13" ht="15.75" customHeight="1">
      <c r="A310" s="99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</row>
    <row r="311" spans="1:13" ht="15.75" customHeight="1">
      <c r="A311" s="99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</row>
    <row r="312" spans="1:13" ht="15.75" customHeight="1">
      <c r="A312" s="99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</row>
    <row r="313" spans="1:13" ht="15.75" customHeight="1">
      <c r="A313" s="99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</row>
    <row r="314" spans="1:13" ht="15.75" customHeight="1">
      <c r="A314" s="99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</row>
    <row r="315" spans="1:13" ht="15.75" customHeight="1">
      <c r="A315" s="99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</row>
    <row r="316" spans="1:13" ht="15.75" customHeight="1">
      <c r="A316" s="99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</row>
    <row r="317" spans="1:13" ht="15.75" customHeight="1">
      <c r="A317" s="99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</row>
    <row r="318" spans="1:13" ht="15.75" customHeight="1">
      <c r="A318" s="99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</row>
    <row r="319" spans="1:13" ht="15.75" customHeight="1">
      <c r="A319" s="99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</row>
    <row r="320" spans="1:13" ht="15.75" customHeight="1">
      <c r="A320" s="99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</row>
    <row r="321" spans="1:13" ht="15.75" customHeight="1">
      <c r="A321" s="99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</row>
    <row r="322" spans="1:13" ht="15.75" customHeight="1">
      <c r="A322" s="99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</row>
    <row r="323" spans="1:13" ht="15.75" customHeight="1">
      <c r="A323" s="99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</row>
    <row r="324" spans="1:13" ht="15.75" customHeight="1">
      <c r="A324" s="99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</row>
    <row r="325" spans="1:13" ht="15.75" customHeight="1">
      <c r="A325" s="99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</row>
    <row r="326" spans="1:13" ht="15.75" customHeight="1">
      <c r="A326" s="99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</row>
    <row r="327" spans="1:13" ht="15.75" customHeight="1">
      <c r="A327" s="99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</row>
    <row r="328" spans="1:13" ht="15.75" customHeight="1">
      <c r="A328" s="99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</row>
    <row r="329" spans="1:13" ht="15.75" customHeight="1">
      <c r="A329" s="99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</row>
    <row r="330" spans="1:13" ht="15.75" customHeight="1">
      <c r="A330" s="99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</row>
    <row r="331" spans="1:13" ht="15.75" customHeight="1">
      <c r="A331" s="99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</row>
    <row r="332" spans="1:13" ht="15.75" customHeight="1">
      <c r="A332" s="99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</row>
    <row r="333" spans="1:13" ht="15.75" customHeight="1">
      <c r="A333" s="99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</row>
    <row r="334" spans="1:13" ht="15.75" customHeight="1">
      <c r="A334" s="99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</row>
    <row r="335" spans="1:13" ht="15.75" customHeight="1">
      <c r="A335" s="99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</row>
    <row r="336" spans="1:13" ht="15.75" customHeight="1">
      <c r="A336" s="99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</row>
    <row r="337" spans="1:13" ht="15.75" customHeight="1">
      <c r="A337" s="99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</row>
    <row r="338" spans="1:13" ht="15.75" customHeight="1">
      <c r="A338" s="99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</row>
    <row r="339" spans="1:13" ht="15.75" customHeight="1">
      <c r="A339" s="99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</row>
    <row r="340" spans="1:13" ht="15.75" customHeight="1">
      <c r="A340" s="99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</row>
    <row r="341" spans="1:13" ht="15.75" customHeight="1">
      <c r="A341" s="99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</row>
    <row r="342" spans="1:13" ht="15.75" customHeight="1">
      <c r="A342" s="99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</row>
    <row r="343" spans="1:13" ht="15.75" customHeight="1">
      <c r="A343" s="99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</row>
    <row r="344" spans="1:13" ht="15.75" customHeight="1">
      <c r="A344" s="99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</row>
    <row r="345" spans="1:13" ht="15.75" customHeight="1">
      <c r="A345" s="99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</row>
    <row r="346" spans="1:13" ht="15.75" customHeight="1">
      <c r="A346" s="99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</row>
    <row r="347" spans="1:13" ht="15.75" customHeight="1">
      <c r="A347" s="99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</row>
    <row r="348" spans="1:13" ht="15.75" customHeight="1">
      <c r="A348" s="99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</row>
    <row r="349" spans="1:13" ht="15.75" customHeight="1">
      <c r="A349" s="99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</row>
    <row r="350" spans="1:13" ht="15.75" customHeight="1">
      <c r="A350" s="99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</row>
    <row r="351" spans="1:13" ht="15.75" customHeight="1">
      <c r="A351" s="99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</row>
    <row r="352" spans="1:13" ht="15.75" customHeight="1">
      <c r="A352" s="99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</row>
    <row r="353" spans="1:13" ht="15.75" customHeight="1">
      <c r="A353" s="99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</row>
    <row r="354" spans="1:13" ht="15.75" customHeight="1">
      <c r="A354" s="99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</row>
    <row r="355" spans="1:13" ht="15.75" customHeight="1">
      <c r="A355" s="99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</row>
    <row r="356" spans="1:13" ht="15.75" customHeight="1">
      <c r="A356" s="99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</row>
    <row r="357" spans="1:13" ht="15.75" customHeight="1">
      <c r="A357" s="99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</row>
    <row r="358" spans="1:13" ht="15.75" customHeight="1">
      <c r="A358" s="99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</row>
    <row r="359" spans="1:13" ht="15.75" customHeight="1">
      <c r="A359" s="99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</row>
    <row r="360" spans="1:13" ht="15.75" customHeight="1">
      <c r="A360" s="99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</row>
    <row r="361" spans="1:13" ht="15.75" customHeight="1">
      <c r="A361" s="99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</row>
    <row r="362" spans="1:13" ht="15.75" customHeight="1">
      <c r="A362" s="99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</row>
    <row r="363" spans="1:13" ht="15.75" customHeight="1">
      <c r="A363" s="99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</row>
    <row r="364" spans="1:13" ht="15.75" customHeight="1">
      <c r="A364" s="99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</row>
    <row r="365" spans="1:13" ht="15.75" customHeight="1">
      <c r="A365" s="99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</row>
    <row r="366" spans="1:13" ht="15.75" customHeight="1">
      <c r="A366" s="99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</row>
    <row r="367" spans="1:13" ht="15.75" customHeight="1">
      <c r="A367" s="99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</row>
    <row r="368" spans="1:13" ht="15.75" customHeight="1">
      <c r="A368" s="99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</row>
    <row r="369" spans="1:13" ht="15.75" customHeight="1">
      <c r="A369" s="99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</row>
    <row r="370" spans="1:13" ht="15.75" customHeight="1">
      <c r="A370" s="99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</row>
    <row r="371" spans="1:13" ht="15.75" customHeight="1">
      <c r="A371" s="99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</row>
    <row r="372" spans="1:13" ht="15.75" customHeight="1">
      <c r="A372" s="99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</row>
    <row r="373" spans="1:13" ht="15.75" customHeight="1">
      <c r="A373" s="99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</row>
    <row r="374" spans="1:13" ht="15.75" customHeight="1">
      <c r="A374" s="99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</row>
    <row r="375" spans="1:13" ht="15.75" customHeight="1">
      <c r="A375" s="99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</row>
    <row r="376" spans="1:13" ht="15.75" customHeight="1">
      <c r="A376" s="99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</row>
    <row r="377" spans="1:13" ht="15.75" customHeight="1">
      <c r="A377" s="99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</row>
    <row r="378" spans="1:13" ht="15.75" customHeight="1">
      <c r="A378" s="99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</row>
    <row r="379" spans="1:13" ht="15.75" customHeight="1">
      <c r="A379" s="99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</row>
    <row r="380" spans="1:13" ht="15.75" customHeight="1">
      <c r="A380" s="99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</row>
    <row r="381" spans="1:13" ht="15.75" customHeight="1">
      <c r="A381" s="99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</row>
    <row r="382" spans="1:13" ht="15.75" customHeight="1">
      <c r="A382" s="99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</row>
    <row r="383" spans="1:13" ht="15.75" customHeight="1">
      <c r="A383" s="99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</row>
    <row r="384" spans="1:13" ht="15.75" customHeight="1">
      <c r="A384" s="99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</row>
    <row r="385" spans="1:13" ht="15.75" customHeight="1">
      <c r="A385" s="99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</row>
    <row r="386" spans="1:13" ht="15.75" customHeight="1">
      <c r="A386" s="99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</row>
    <row r="387" spans="1:13" ht="15.75" customHeight="1">
      <c r="A387" s="99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</row>
    <row r="388" spans="1:13" ht="15.75" customHeight="1">
      <c r="A388" s="99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</row>
    <row r="389" spans="1:13" ht="15.75" customHeight="1">
      <c r="A389" s="99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</row>
    <row r="390" spans="1:13" ht="15.75" customHeight="1">
      <c r="A390" s="99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</row>
    <row r="391" spans="1:13" ht="15.75" customHeight="1">
      <c r="A391" s="99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</row>
    <row r="392" spans="1:13" ht="15.75" customHeight="1">
      <c r="A392" s="99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</row>
    <row r="393" spans="1:13" ht="15.75" customHeight="1">
      <c r="A393" s="99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</row>
    <row r="394" spans="1:13" ht="15.75" customHeight="1">
      <c r="A394" s="99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</row>
    <row r="395" spans="1:13" ht="15.75" customHeight="1">
      <c r="A395" s="99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</row>
    <row r="396" spans="1:13" ht="15.75" customHeight="1">
      <c r="A396" s="99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</row>
    <row r="397" spans="1:13" ht="15.75" customHeight="1">
      <c r="A397" s="99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</row>
    <row r="398" spans="1:13" ht="15.75" customHeight="1">
      <c r="A398" s="99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</row>
    <row r="399" spans="1:13" ht="15.75" customHeight="1">
      <c r="A399" s="99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</row>
    <row r="400" spans="1:13" ht="15.75" customHeight="1">
      <c r="A400" s="99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</row>
    <row r="401" spans="1:13" ht="15.75" customHeight="1">
      <c r="A401" s="99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</row>
    <row r="402" spans="1:13" ht="15.75" customHeight="1">
      <c r="A402" s="99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</row>
    <row r="403" spans="1:13" ht="15.75" customHeight="1">
      <c r="A403" s="99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</row>
    <row r="404" spans="1:13" ht="15.75" customHeight="1">
      <c r="A404" s="99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</row>
    <row r="405" spans="1:13" ht="15.75" customHeight="1">
      <c r="A405" s="99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</row>
    <row r="406" spans="1:13" ht="15.75" customHeight="1">
      <c r="A406" s="99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</row>
    <row r="407" spans="1:13" ht="15.75" customHeight="1">
      <c r="A407" s="99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</row>
    <row r="408" spans="1:13" ht="15.75" customHeight="1">
      <c r="A408" s="99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</row>
    <row r="409" spans="1:13" ht="15.75" customHeight="1">
      <c r="A409" s="99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</row>
    <row r="410" spans="1:13" ht="15.75" customHeight="1">
      <c r="A410" s="99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</row>
    <row r="411" spans="1:13" ht="15.75" customHeight="1">
      <c r="A411" s="99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</row>
    <row r="412" spans="1:13" ht="15.75" customHeight="1">
      <c r="A412" s="99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</row>
    <row r="413" spans="1:13" ht="15.75" customHeight="1">
      <c r="A413" s="99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</row>
    <row r="414" spans="1:13" ht="15.75" customHeight="1">
      <c r="A414" s="99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</row>
    <row r="415" spans="1:13" ht="15.75" customHeight="1">
      <c r="A415" s="99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</row>
    <row r="416" spans="1:13" ht="15.75" customHeight="1">
      <c r="A416" s="99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</row>
    <row r="417" spans="1:13" ht="15.75" customHeight="1">
      <c r="A417" s="99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</row>
    <row r="418" spans="1:13" ht="15.75" customHeight="1">
      <c r="A418" s="99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</row>
    <row r="419" spans="1:13" ht="15.75" customHeight="1">
      <c r="A419" s="99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</row>
    <row r="420" spans="1:13" ht="15.75" customHeight="1">
      <c r="A420" s="99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</row>
    <row r="421" spans="1:13" ht="15.75" customHeight="1">
      <c r="A421" s="99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</row>
    <row r="422" spans="1:13" ht="15.75" customHeight="1">
      <c r="A422" s="99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</row>
    <row r="423" spans="1:13" ht="15.75" customHeight="1">
      <c r="A423" s="99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</row>
    <row r="424" spans="1:13" ht="15.75" customHeight="1">
      <c r="A424" s="99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</row>
    <row r="425" spans="1:13" ht="15.75" customHeight="1">
      <c r="A425" s="99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</row>
    <row r="426" spans="1:13" ht="15.75" customHeight="1">
      <c r="A426" s="99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</row>
    <row r="427" spans="1:13" ht="15.75" customHeight="1">
      <c r="A427" s="99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</row>
    <row r="428" spans="1:13" ht="15.75" customHeight="1">
      <c r="A428" s="99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</row>
    <row r="429" spans="1:13" ht="15.75" customHeight="1">
      <c r="A429" s="99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</row>
    <row r="430" spans="1:13" ht="15.75" customHeight="1">
      <c r="A430" s="99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</row>
    <row r="431" spans="1:13" ht="15.75" customHeight="1">
      <c r="A431" s="99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</row>
    <row r="432" spans="1:13" ht="15.75" customHeight="1">
      <c r="A432" s="99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</row>
    <row r="433" spans="1:13" ht="15.75" customHeight="1">
      <c r="A433" s="99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</row>
    <row r="434" spans="1:13" ht="15.75" customHeight="1">
      <c r="A434" s="99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</row>
    <row r="435" spans="1:13" ht="15.75" customHeight="1">
      <c r="A435" s="99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</row>
    <row r="436" spans="1:13" ht="15.75" customHeight="1">
      <c r="A436" s="99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</row>
    <row r="437" spans="1:13" ht="15.75" customHeight="1">
      <c r="A437" s="99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</row>
    <row r="438" spans="1:13" ht="15.75" customHeight="1">
      <c r="A438" s="99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</row>
    <row r="439" spans="1:13" ht="15.75" customHeight="1">
      <c r="A439" s="99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</row>
    <row r="440" spans="1:13" ht="15.75" customHeight="1">
      <c r="A440" s="99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</row>
    <row r="441" spans="1:13" ht="15.75" customHeight="1">
      <c r="A441" s="99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</row>
    <row r="442" spans="1:13" ht="15.75" customHeight="1">
      <c r="A442" s="99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</row>
    <row r="443" spans="1:13" ht="15.75" customHeight="1">
      <c r="A443" s="99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</row>
    <row r="444" spans="1:13" ht="15.75" customHeight="1">
      <c r="A444" s="99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</row>
    <row r="445" spans="1:13" ht="15.75" customHeight="1">
      <c r="A445" s="99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</row>
    <row r="446" spans="1:13" ht="15.75" customHeight="1">
      <c r="A446" s="99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</row>
    <row r="447" spans="1:13" ht="15.75" customHeight="1">
      <c r="A447" s="99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</row>
    <row r="448" spans="1:13" ht="15.75" customHeight="1">
      <c r="A448" s="99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</row>
    <row r="449" spans="1:13" ht="15.75" customHeight="1">
      <c r="A449" s="99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</row>
    <row r="450" spans="1:13" ht="15.75" customHeight="1">
      <c r="A450" s="99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</row>
    <row r="451" spans="1:13" ht="15.75" customHeight="1">
      <c r="A451" s="99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</row>
    <row r="452" spans="1:13" ht="15.75" customHeight="1">
      <c r="A452" s="99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</row>
    <row r="453" spans="1:13" ht="15.75" customHeight="1">
      <c r="A453" s="99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</row>
    <row r="454" spans="1:13" ht="15.75" customHeight="1">
      <c r="A454" s="99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</row>
    <row r="455" spans="1:13" ht="15.75" customHeight="1">
      <c r="A455" s="99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</row>
    <row r="456" spans="1:13" ht="15.75" customHeight="1">
      <c r="A456" s="99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</row>
    <row r="457" spans="1:13" ht="15.75" customHeight="1">
      <c r="A457" s="99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</row>
    <row r="458" spans="1:13" ht="15.75" customHeight="1">
      <c r="A458" s="99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</row>
    <row r="459" spans="1:13" ht="15.75" customHeight="1">
      <c r="A459" s="99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</row>
    <row r="460" spans="1:13" ht="15.75" customHeight="1">
      <c r="A460" s="99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</row>
    <row r="461" spans="1:13" ht="15.75" customHeight="1">
      <c r="A461" s="99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</row>
    <row r="462" spans="1:13" ht="15.75" customHeight="1">
      <c r="A462" s="99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</row>
    <row r="463" spans="1:13" ht="15.75" customHeight="1">
      <c r="A463" s="99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</row>
    <row r="464" spans="1:13" ht="15.75" customHeight="1">
      <c r="A464" s="99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</row>
    <row r="465" spans="1:13" ht="15.75" customHeight="1">
      <c r="A465" s="99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</row>
    <row r="466" spans="1:13" ht="15.75" customHeight="1">
      <c r="A466" s="99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</row>
    <row r="467" spans="1:13" ht="15.75" customHeight="1">
      <c r="A467" s="99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</row>
    <row r="468" spans="1:13" ht="15.75" customHeight="1">
      <c r="A468" s="99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</row>
    <row r="469" spans="1:13" ht="15.75" customHeight="1">
      <c r="A469" s="99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</row>
    <row r="470" spans="1:13" ht="15.75" customHeight="1">
      <c r="A470" s="99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</row>
    <row r="471" spans="1:13" ht="15.75" customHeight="1">
      <c r="A471" s="99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</row>
    <row r="472" spans="1:13" ht="15.75" customHeight="1">
      <c r="A472" s="99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</row>
    <row r="473" spans="1:13" ht="15.75" customHeight="1">
      <c r="A473" s="99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</row>
    <row r="474" spans="1:13" ht="15.75" customHeight="1">
      <c r="A474" s="99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</row>
    <row r="475" spans="1:13" ht="15.75" customHeight="1">
      <c r="A475" s="99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</row>
    <row r="476" spans="1:13" ht="15.75" customHeight="1">
      <c r="A476" s="99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</row>
    <row r="477" spans="1:13" ht="15.75" customHeight="1">
      <c r="A477" s="99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</row>
    <row r="478" spans="1:13" ht="15.75" customHeight="1">
      <c r="A478" s="99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</row>
    <row r="479" spans="1:13" ht="15.75" customHeight="1">
      <c r="A479" s="99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</row>
    <row r="480" spans="1:13" ht="15.75" customHeight="1">
      <c r="A480" s="99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</row>
    <row r="481" spans="1:13" ht="15.75" customHeight="1">
      <c r="A481" s="99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</row>
    <row r="482" spans="1:13" ht="15.75" customHeight="1">
      <c r="A482" s="99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</row>
    <row r="483" spans="1:13" ht="15.75" customHeight="1">
      <c r="A483" s="99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</row>
    <row r="484" spans="1:13" ht="15.75" customHeight="1">
      <c r="A484" s="99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</row>
    <row r="485" spans="1:13" ht="15.75" customHeight="1">
      <c r="A485" s="99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</row>
    <row r="486" spans="1:13" ht="15.75" customHeight="1">
      <c r="A486" s="99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</row>
    <row r="487" spans="1:13" ht="15.75" customHeight="1">
      <c r="A487" s="99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</row>
    <row r="488" spans="1:13" ht="15.75" customHeight="1">
      <c r="A488" s="99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</row>
    <row r="489" spans="1:13" ht="15.75" customHeight="1">
      <c r="A489" s="99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</row>
    <row r="490" spans="1:13" ht="15.75" customHeight="1">
      <c r="A490" s="99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</row>
    <row r="491" spans="1:13" ht="15.75" customHeight="1">
      <c r="A491" s="99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</row>
    <row r="492" spans="1:13" ht="15.75" customHeight="1">
      <c r="A492" s="99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</row>
    <row r="493" spans="1:13" ht="15.75" customHeight="1">
      <c r="A493" s="99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</row>
    <row r="494" spans="1:13" ht="15.75" customHeight="1">
      <c r="A494" s="99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</row>
    <row r="495" spans="1:13" ht="15.75" customHeight="1">
      <c r="A495" s="99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</row>
    <row r="496" spans="1:13" ht="15.75" customHeight="1">
      <c r="A496" s="99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</row>
    <row r="497" spans="1:13" ht="15.75" customHeight="1">
      <c r="A497" s="99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</row>
    <row r="498" spans="1:13" ht="15.75" customHeight="1">
      <c r="A498" s="99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</row>
    <row r="499" spans="1:13" ht="15.75" customHeight="1">
      <c r="A499" s="99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</row>
    <row r="500" spans="1:13" ht="15.75" customHeight="1">
      <c r="A500" s="99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</row>
    <row r="501" spans="1:13" ht="15.75" customHeight="1">
      <c r="A501" s="99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</row>
    <row r="502" spans="1:13" ht="15.75" customHeight="1">
      <c r="A502" s="99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</row>
    <row r="503" spans="1:13" ht="15.75" customHeight="1">
      <c r="A503" s="99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</row>
    <row r="504" spans="1:13" ht="15.75" customHeight="1">
      <c r="A504" s="99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</row>
    <row r="505" spans="1:13" ht="15.75" customHeight="1">
      <c r="A505" s="99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</row>
    <row r="506" spans="1:13" ht="15.75" customHeight="1">
      <c r="A506" s="99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</row>
    <row r="507" spans="1:13" ht="15.75" customHeight="1">
      <c r="A507" s="99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</row>
    <row r="508" spans="1:13" ht="15.75" customHeight="1">
      <c r="A508" s="99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</row>
    <row r="509" spans="1:13" ht="15.75" customHeight="1">
      <c r="A509" s="99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</row>
    <row r="510" spans="1:13" ht="15.75" customHeight="1">
      <c r="A510" s="99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</row>
    <row r="511" spans="1:13" ht="15.75" customHeight="1">
      <c r="A511" s="99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</row>
    <row r="512" spans="1:13" ht="15.75" customHeight="1">
      <c r="A512" s="99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</row>
    <row r="513" spans="1:13" ht="15.75" customHeight="1">
      <c r="A513" s="99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</row>
    <row r="514" spans="1:13" ht="15.75" customHeight="1">
      <c r="A514" s="99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</row>
    <row r="515" spans="1:13" ht="15.75" customHeight="1">
      <c r="A515" s="99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</row>
    <row r="516" spans="1:13" ht="15.75" customHeight="1">
      <c r="A516" s="99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</row>
    <row r="517" spans="1:13" ht="15.75" customHeight="1">
      <c r="A517" s="99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</row>
    <row r="518" spans="1:13" ht="15.75" customHeight="1">
      <c r="A518" s="99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</row>
    <row r="519" spans="1:13" ht="15.75" customHeight="1">
      <c r="A519" s="99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</row>
    <row r="520" spans="1:13" ht="15.75" customHeight="1">
      <c r="A520" s="99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</row>
    <row r="521" spans="1:13" ht="15.75" customHeight="1">
      <c r="A521" s="99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</row>
    <row r="522" spans="1:13" ht="15.75" customHeight="1">
      <c r="A522" s="99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</row>
    <row r="523" spans="1:13" ht="15.75" customHeight="1">
      <c r="A523" s="99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</row>
    <row r="524" spans="1:13" ht="15.75" customHeight="1">
      <c r="A524" s="99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</row>
    <row r="525" spans="1:13" ht="15.75" customHeight="1">
      <c r="A525" s="99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</row>
    <row r="526" spans="1:13" ht="15.75" customHeight="1">
      <c r="A526" s="99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</row>
    <row r="527" spans="1:13" ht="15.75" customHeight="1">
      <c r="A527" s="99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</row>
    <row r="528" spans="1:13" ht="15.75" customHeight="1">
      <c r="A528" s="99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</row>
    <row r="529" spans="1:13" ht="15.75" customHeight="1">
      <c r="A529" s="99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</row>
    <row r="530" spans="1:13" ht="15.75" customHeight="1">
      <c r="A530" s="99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</row>
    <row r="531" spans="1:13" ht="15.75" customHeight="1">
      <c r="A531" s="99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</row>
    <row r="532" spans="1:13" ht="15.75" customHeight="1">
      <c r="A532" s="99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</row>
    <row r="533" spans="1:13" ht="15.75" customHeight="1">
      <c r="A533" s="99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</row>
    <row r="534" spans="1:13" ht="15.75" customHeight="1">
      <c r="A534" s="99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</row>
    <row r="535" spans="1:13" ht="15.75" customHeight="1">
      <c r="A535" s="99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</row>
    <row r="536" spans="1:13" ht="15.75" customHeight="1">
      <c r="A536" s="99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</row>
    <row r="537" spans="1:13" ht="15.75" customHeight="1">
      <c r="A537" s="99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</row>
    <row r="538" spans="1:13" ht="15.75" customHeight="1">
      <c r="A538" s="99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</row>
    <row r="539" spans="1:13" ht="15.75" customHeight="1">
      <c r="A539" s="99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</row>
    <row r="540" spans="1:13" ht="15.75" customHeight="1">
      <c r="A540" s="99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</row>
    <row r="541" spans="1:13" ht="15.75" customHeight="1">
      <c r="A541" s="99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</row>
    <row r="542" spans="1:13" ht="15.75" customHeight="1">
      <c r="A542" s="99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</row>
    <row r="543" spans="1:13" ht="15.75" customHeight="1">
      <c r="A543" s="99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</row>
    <row r="544" spans="1:13" ht="15.75" customHeight="1">
      <c r="A544" s="99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</row>
    <row r="545" spans="1:13" ht="15.75" customHeight="1">
      <c r="A545" s="99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</row>
    <row r="546" spans="1:13" ht="15.75" customHeight="1">
      <c r="A546" s="99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</row>
    <row r="547" spans="1:13" ht="15.75" customHeight="1">
      <c r="A547" s="99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</row>
    <row r="548" spans="1:13" ht="15.75" customHeight="1">
      <c r="A548" s="99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</row>
    <row r="549" spans="1:13" ht="15.75" customHeight="1">
      <c r="A549" s="99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</row>
    <row r="550" spans="1:13" ht="15.75" customHeight="1">
      <c r="A550" s="99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</row>
    <row r="551" spans="1:13" ht="15.75" customHeight="1">
      <c r="A551" s="99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</row>
    <row r="552" spans="1:13" ht="15.75" customHeight="1">
      <c r="A552" s="99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</row>
    <row r="553" spans="1:13" ht="15.75" customHeight="1">
      <c r="A553" s="99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</row>
    <row r="554" spans="1:13" ht="15.75" customHeight="1">
      <c r="A554" s="99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</row>
    <row r="555" spans="1:13" ht="15.75" customHeight="1">
      <c r="A555" s="99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</row>
    <row r="556" spans="1:13" ht="15.75" customHeight="1">
      <c r="A556" s="99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</row>
    <row r="557" spans="1:13" ht="15.75" customHeight="1">
      <c r="A557" s="99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</row>
    <row r="558" spans="1:13" ht="15.75" customHeight="1">
      <c r="A558" s="99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</row>
    <row r="559" spans="1:13" ht="15.75" customHeight="1">
      <c r="A559" s="99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</row>
    <row r="560" spans="1:13" ht="15.75" customHeight="1">
      <c r="A560" s="99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</row>
    <row r="561" spans="1:13" ht="15.75" customHeight="1">
      <c r="A561" s="99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</row>
    <row r="562" spans="1:13" ht="15.75" customHeight="1">
      <c r="A562" s="99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</row>
    <row r="563" spans="1:13" ht="15.75" customHeight="1">
      <c r="A563" s="99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</row>
    <row r="564" spans="1:13" ht="15.75" customHeight="1">
      <c r="A564" s="99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</row>
    <row r="565" spans="1:13" ht="15.75" customHeight="1">
      <c r="A565" s="99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</row>
    <row r="566" spans="1:13" ht="15.75" customHeight="1">
      <c r="A566" s="99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</row>
    <row r="567" spans="1:13" ht="15.75" customHeight="1">
      <c r="A567" s="99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</row>
    <row r="568" spans="1:13" ht="15.75" customHeight="1">
      <c r="A568" s="99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</row>
    <row r="569" spans="1:13" ht="15.75" customHeight="1">
      <c r="A569" s="99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</row>
    <row r="570" spans="1:13" ht="15.75" customHeight="1">
      <c r="A570" s="99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</row>
    <row r="571" spans="1:13" ht="15.75" customHeight="1">
      <c r="A571" s="99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</row>
    <row r="572" spans="1:13" ht="15.75" customHeight="1">
      <c r="A572" s="99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</row>
    <row r="573" spans="1:13" ht="15.75" customHeight="1">
      <c r="A573" s="99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</row>
    <row r="574" spans="1:13" ht="15.75" customHeight="1">
      <c r="A574" s="99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</row>
    <row r="575" spans="1:13" ht="15.75" customHeight="1">
      <c r="A575" s="99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</row>
    <row r="576" spans="1:13" ht="15.75" customHeight="1">
      <c r="A576" s="99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</row>
    <row r="577" spans="1:13" ht="15.75" customHeight="1">
      <c r="A577" s="99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</row>
    <row r="578" spans="1:13" ht="15.75" customHeight="1">
      <c r="A578" s="99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</row>
    <row r="579" spans="1:13" ht="15.75" customHeight="1">
      <c r="A579" s="99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</row>
    <row r="580" spans="1:13" ht="15.75" customHeight="1">
      <c r="A580" s="99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</row>
    <row r="581" spans="1:13" ht="15.75" customHeight="1">
      <c r="A581" s="99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</row>
    <row r="582" spans="1:13" ht="15.75" customHeight="1">
      <c r="A582" s="99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</row>
    <row r="583" spans="1:13" ht="15.75" customHeight="1">
      <c r="A583" s="99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</row>
    <row r="584" spans="1:13" ht="15.75" customHeight="1">
      <c r="A584" s="99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</row>
    <row r="585" spans="1:13" ht="15.75" customHeight="1">
      <c r="A585" s="99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</row>
    <row r="586" spans="1:13" ht="15.75" customHeight="1">
      <c r="A586" s="99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</row>
    <row r="587" spans="1:13" ht="15.75" customHeight="1">
      <c r="A587" s="99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</row>
    <row r="588" spans="1:13" ht="15.75" customHeight="1">
      <c r="A588" s="99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</row>
    <row r="589" spans="1:13" ht="15.75" customHeight="1">
      <c r="A589" s="99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</row>
    <row r="590" spans="1:13" ht="15.75" customHeight="1">
      <c r="A590" s="99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</row>
    <row r="591" spans="1:13" ht="15.75" customHeight="1">
      <c r="A591" s="99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</row>
    <row r="592" spans="1:13" ht="15.75" customHeight="1">
      <c r="A592" s="99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</row>
    <row r="593" spans="1:13" ht="15.75" customHeight="1">
      <c r="A593" s="99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</row>
    <row r="594" spans="1:13" ht="15.75" customHeight="1">
      <c r="A594" s="99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</row>
    <row r="595" spans="1:13" ht="15.75" customHeight="1">
      <c r="A595" s="99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</row>
    <row r="596" spans="1:13" ht="15.75" customHeight="1">
      <c r="A596" s="99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</row>
    <row r="597" spans="1:13" ht="15.75" customHeight="1">
      <c r="A597" s="99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</row>
    <row r="598" spans="1:13" ht="15.75" customHeight="1">
      <c r="A598" s="99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</row>
    <row r="599" spans="1:13" ht="15.75" customHeight="1">
      <c r="A599" s="99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</row>
    <row r="600" spans="1:13" ht="15.75" customHeight="1">
      <c r="A600" s="99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</row>
    <row r="601" spans="1:13" ht="15.75" customHeight="1">
      <c r="A601" s="99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</row>
    <row r="602" spans="1:13" ht="15.75" customHeight="1">
      <c r="A602" s="99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</row>
    <row r="603" spans="1:13" ht="15.75" customHeight="1">
      <c r="A603" s="99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</row>
    <row r="604" spans="1:13" ht="15.75" customHeight="1">
      <c r="A604" s="99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</row>
    <row r="605" spans="1:13" ht="15.75" customHeight="1">
      <c r="A605" s="99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</row>
    <row r="606" spans="1:13" ht="15.75" customHeight="1">
      <c r="A606" s="99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</row>
    <row r="607" spans="1:13" ht="15.75" customHeight="1">
      <c r="A607" s="99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</row>
    <row r="608" spans="1:13" ht="15.75" customHeight="1">
      <c r="A608" s="99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</row>
    <row r="609" spans="1:13" ht="15.75" customHeight="1">
      <c r="A609" s="99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</row>
    <row r="610" spans="1:13" ht="15.75" customHeight="1">
      <c r="A610" s="99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</row>
    <row r="611" spans="1:13" ht="15.75" customHeight="1">
      <c r="A611" s="99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</row>
    <row r="612" spans="1:13" ht="15.75" customHeight="1">
      <c r="A612" s="99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</row>
    <row r="613" spans="1:13" ht="15.75" customHeight="1">
      <c r="A613" s="99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</row>
    <row r="614" spans="1:13" ht="15.75" customHeight="1">
      <c r="A614" s="99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</row>
    <row r="615" spans="1:13" ht="15.75" customHeight="1">
      <c r="A615" s="99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</row>
    <row r="616" spans="1:13" ht="15.75" customHeight="1">
      <c r="A616" s="99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</row>
    <row r="617" spans="1:13" ht="15.75" customHeight="1">
      <c r="A617" s="99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</row>
    <row r="618" spans="1:13" ht="15.75" customHeight="1">
      <c r="A618" s="99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</row>
    <row r="619" spans="1:13" ht="15.75" customHeight="1">
      <c r="A619" s="99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</row>
    <row r="620" spans="1:13" ht="15.75" customHeight="1">
      <c r="A620" s="99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</row>
    <row r="621" spans="1:13" ht="15.75" customHeight="1">
      <c r="A621" s="99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</row>
    <row r="622" spans="1:13" ht="15.75" customHeight="1">
      <c r="A622" s="99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</row>
    <row r="623" spans="1:13" ht="15.75" customHeight="1">
      <c r="A623" s="99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</row>
    <row r="624" spans="1:13" ht="15.75" customHeight="1">
      <c r="A624" s="99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</row>
    <row r="625" spans="1:13" ht="15.75" customHeight="1">
      <c r="A625" s="99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</row>
    <row r="626" spans="1:13" ht="15.75" customHeight="1">
      <c r="A626" s="99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</row>
    <row r="627" spans="1:13" ht="15.75" customHeight="1">
      <c r="A627" s="99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</row>
    <row r="628" spans="1:13" ht="15.75" customHeight="1">
      <c r="A628" s="99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</row>
    <row r="629" spans="1:13" ht="15.75" customHeight="1">
      <c r="A629" s="99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</row>
    <row r="630" spans="1:13" ht="15.75" customHeight="1">
      <c r="A630" s="99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</row>
    <row r="631" spans="1:13" ht="15.75" customHeight="1">
      <c r="A631" s="99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</row>
    <row r="632" spans="1:13" ht="15.75" customHeight="1">
      <c r="A632" s="99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</row>
    <row r="633" spans="1:13" ht="15.75" customHeight="1">
      <c r="A633" s="99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</row>
    <row r="634" spans="1:13" ht="15.75" customHeight="1">
      <c r="A634" s="99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</row>
    <row r="635" spans="1:13" ht="15.75" customHeight="1">
      <c r="A635" s="99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</row>
    <row r="636" spans="1:13" ht="15.75" customHeight="1">
      <c r="A636" s="99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</row>
    <row r="637" spans="1:13" ht="15.75" customHeight="1">
      <c r="A637" s="99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</row>
    <row r="638" spans="1:13" ht="15.75" customHeight="1">
      <c r="A638" s="99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</row>
    <row r="639" spans="1:13" ht="15.75" customHeight="1">
      <c r="A639" s="99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</row>
    <row r="640" spans="1:13" ht="15.75" customHeight="1">
      <c r="A640" s="99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</row>
    <row r="641" spans="1:13" ht="15.75" customHeight="1">
      <c r="A641" s="99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</row>
    <row r="642" spans="1:13" ht="15.75" customHeight="1">
      <c r="A642" s="99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</row>
    <row r="643" spans="1:13" ht="15.75" customHeight="1">
      <c r="A643" s="99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</row>
    <row r="644" spans="1:13" ht="15.75" customHeight="1">
      <c r="A644" s="99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</row>
    <row r="645" spans="1:13" ht="15.75" customHeight="1">
      <c r="A645" s="99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</row>
    <row r="646" spans="1:13" ht="15.75" customHeight="1">
      <c r="A646" s="99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</row>
    <row r="647" spans="1:13" ht="15.75" customHeight="1">
      <c r="A647" s="99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</row>
    <row r="648" spans="1:13" ht="15.75" customHeight="1">
      <c r="A648" s="99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</row>
    <row r="649" spans="1:13" ht="15.75" customHeight="1">
      <c r="A649" s="99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</row>
    <row r="650" spans="1:13" ht="15.75" customHeight="1">
      <c r="A650" s="99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</row>
    <row r="651" spans="1:13" ht="15.75" customHeight="1">
      <c r="A651" s="99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</row>
    <row r="652" spans="1:13" ht="15.75" customHeight="1">
      <c r="A652" s="99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</row>
    <row r="653" spans="1:13" ht="15.75" customHeight="1">
      <c r="A653" s="99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</row>
    <row r="654" spans="1:13" ht="15.75" customHeight="1">
      <c r="A654" s="99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</row>
    <row r="655" spans="1:13" ht="15.75" customHeight="1">
      <c r="A655" s="99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</row>
    <row r="656" spans="1:13" ht="15.75" customHeight="1">
      <c r="A656" s="99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</row>
    <row r="657" spans="1:13" ht="15.75" customHeight="1">
      <c r="A657" s="99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</row>
    <row r="658" spans="1:13" ht="15.75" customHeight="1">
      <c r="A658" s="99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</row>
    <row r="659" spans="1:13" ht="15.75" customHeight="1">
      <c r="A659" s="99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</row>
    <row r="660" spans="1:13" ht="15.75" customHeight="1">
      <c r="A660" s="99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</row>
    <row r="661" spans="1:13" ht="15.75" customHeight="1">
      <c r="A661" s="99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</row>
    <row r="662" spans="1:13" ht="15.75" customHeight="1">
      <c r="A662" s="99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</row>
    <row r="663" spans="1:13" ht="15.75" customHeight="1">
      <c r="A663" s="99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</row>
    <row r="664" spans="1:13" ht="15.75" customHeight="1">
      <c r="A664" s="99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</row>
    <row r="665" spans="1:13" ht="15.75" customHeight="1">
      <c r="A665" s="99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</row>
    <row r="666" spans="1:13" ht="15.75" customHeight="1">
      <c r="A666" s="99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</row>
    <row r="667" spans="1:13" ht="15.75" customHeight="1">
      <c r="A667" s="99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</row>
    <row r="668" spans="1:13" ht="15.75" customHeight="1">
      <c r="A668" s="99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</row>
    <row r="669" spans="1:13" ht="15.75" customHeight="1">
      <c r="A669" s="99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</row>
    <row r="670" spans="1:13" ht="15.75" customHeight="1">
      <c r="A670" s="99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</row>
    <row r="671" spans="1:13" ht="15.75" customHeight="1">
      <c r="A671" s="99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</row>
    <row r="672" spans="1:13" ht="15.75" customHeight="1">
      <c r="A672" s="99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</row>
    <row r="673" spans="1:13" ht="15.75" customHeight="1">
      <c r="A673" s="99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</row>
    <row r="674" spans="1:13" ht="15.75" customHeight="1">
      <c r="A674" s="99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</row>
    <row r="675" spans="1:13" ht="15.75" customHeight="1">
      <c r="A675" s="99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</row>
    <row r="676" spans="1:13" ht="15.75" customHeight="1">
      <c r="A676" s="99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</row>
    <row r="677" spans="1:13" ht="15.75" customHeight="1">
      <c r="A677" s="99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</row>
    <row r="678" spans="1:13" ht="15.75" customHeight="1">
      <c r="A678" s="99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</row>
    <row r="679" spans="1:13" ht="15.75" customHeight="1">
      <c r="A679" s="99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</row>
    <row r="680" spans="1:13" ht="15.75" customHeight="1">
      <c r="A680" s="99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</row>
    <row r="681" spans="1:13" ht="15.75" customHeight="1">
      <c r="A681" s="99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</row>
    <row r="682" spans="1:13" ht="15.75" customHeight="1">
      <c r="A682" s="99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</row>
    <row r="683" spans="1:13" ht="15.75" customHeight="1">
      <c r="A683" s="99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</row>
    <row r="684" spans="1:13" ht="15.75" customHeight="1">
      <c r="A684" s="99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</row>
    <row r="685" spans="1:13" ht="15.75" customHeight="1">
      <c r="A685" s="99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</row>
    <row r="686" spans="1:13" ht="15.75" customHeight="1">
      <c r="A686" s="99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</row>
    <row r="687" spans="1:13" ht="15.75" customHeight="1">
      <c r="A687" s="99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</row>
    <row r="688" spans="1:13" ht="15.75" customHeight="1">
      <c r="A688" s="99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</row>
    <row r="689" spans="1:13" ht="15.75" customHeight="1">
      <c r="A689" s="99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</row>
    <row r="690" spans="1:13" ht="15.75" customHeight="1">
      <c r="A690" s="99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</row>
    <row r="691" spans="1:13" ht="15.75" customHeight="1">
      <c r="A691" s="99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</row>
    <row r="692" spans="1:13" ht="15.75" customHeight="1">
      <c r="A692" s="99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</row>
    <row r="693" spans="1:13" ht="15.75" customHeight="1">
      <c r="A693" s="99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</row>
    <row r="694" spans="1:13" ht="15.75" customHeight="1">
      <c r="A694" s="99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</row>
    <row r="695" spans="1:13" ht="15.75" customHeight="1">
      <c r="A695" s="99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</row>
    <row r="696" spans="1:13" ht="15.75" customHeight="1">
      <c r="A696" s="99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</row>
    <row r="697" spans="1:13" ht="15.75" customHeight="1">
      <c r="A697" s="99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</row>
    <row r="698" spans="1:13" ht="15.75" customHeight="1">
      <c r="A698" s="99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</row>
    <row r="699" spans="1:13" ht="15.75" customHeight="1">
      <c r="A699" s="99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</row>
    <row r="700" spans="1:13" ht="15.75" customHeight="1">
      <c r="A700" s="99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</row>
    <row r="701" spans="1:13" ht="15.75" customHeight="1">
      <c r="A701" s="99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</row>
    <row r="702" spans="1:13" ht="15.75" customHeight="1">
      <c r="A702" s="99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</row>
    <row r="703" spans="1:13" ht="15.75" customHeight="1">
      <c r="A703" s="99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</row>
    <row r="704" spans="1:13" ht="15.75" customHeight="1">
      <c r="A704" s="99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</row>
    <row r="705" spans="1:13" ht="15.75" customHeight="1">
      <c r="A705" s="99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</row>
    <row r="706" spans="1:13" ht="15.75" customHeight="1">
      <c r="A706" s="99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</row>
    <row r="707" spans="1:13" ht="15.75" customHeight="1">
      <c r="A707" s="99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</row>
    <row r="708" spans="1:13" ht="15.75" customHeight="1">
      <c r="A708" s="99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</row>
    <row r="709" spans="1:13" ht="15.75" customHeight="1">
      <c r="A709" s="99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</row>
    <row r="710" spans="1:13" ht="15.75" customHeight="1">
      <c r="A710" s="99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</row>
    <row r="711" spans="1:13" ht="15.75" customHeight="1">
      <c r="A711" s="99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</row>
    <row r="712" spans="1:13" ht="15.75" customHeight="1">
      <c r="A712" s="99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</row>
    <row r="713" spans="1:13" ht="15.75" customHeight="1">
      <c r="A713" s="99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</row>
    <row r="714" spans="1:13" ht="15.75" customHeight="1">
      <c r="A714" s="99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</row>
    <row r="715" spans="1:13" ht="15.75" customHeight="1">
      <c r="A715" s="99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</row>
    <row r="716" spans="1:13" ht="15.75" customHeight="1">
      <c r="A716" s="99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</row>
    <row r="717" spans="1:13" ht="15.75" customHeight="1">
      <c r="A717" s="99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</row>
    <row r="718" spans="1:13" ht="15.75" customHeight="1">
      <c r="A718" s="99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</row>
    <row r="719" spans="1:13" ht="15.75" customHeight="1">
      <c r="A719" s="99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</row>
    <row r="720" spans="1:13" ht="15.75" customHeight="1">
      <c r="A720" s="99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</row>
    <row r="721" spans="1:13" ht="15.75" customHeight="1">
      <c r="A721" s="99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</row>
    <row r="722" spans="1:13" ht="15.75" customHeight="1">
      <c r="A722" s="99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</row>
    <row r="723" spans="1:13" ht="15.75" customHeight="1">
      <c r="A723" s="99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</row>
    <row r="724" spans="1:13" ht="15.75" customHeight="1">
      <c r="A724" s="99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</row>
    <row r="725" spans="1:13" ht="15.75" customHeight="1">
      <c r="A725" s="99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</row>
    <row r="726" spans="1:13" ht="15.75" customHeight="1">
      <c r="A726" s="99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</row>
    <row r="727" spans="1:13" ht="15.75" customHeight="1">
      <c r="A727" s="99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</row>
    <row r="728" spans="1:13" ht="15.75" customHeight="1">
      <c r="A728" s="99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</row>
    <row r="729" spans="1:13" ht="15.75" customHeight="1">
      <c r="A729" s="99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</row>
    <row r="730" spans="1:13" ht="15.75" customHeight="1">
      <c r="A730" s="99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</row>
    <row r="731" spans="1:13" ht="15.75" customHeight="1">
      <c r="A731" s="99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</row>
    <row r="732" spans="1:13" ht="15.75" customHeight="1">
      <c r="A732" s="99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</row>
    <row r="733" spans="1:13" ht="15.75" customHeight="1">
      <c r="A733" s="99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</row>
    <row r="734" spans="1:13" ht="15.75" customHeight="1">
      <c r="A734" s="99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</row>
    <row r="735" spans="1:13" ht="15.75" customHeight="1">
      <c r="A735" s="99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</row>
    <row r="736" spans="1:13" ht="15.75" customHeight="1">
      <c r="A736" s="99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</row>
    <row r="737" spans="1:13" ht="15.75" customHeight="1">
      <c r="A737" s="99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</row>
    <row r="738" spans="1:13" ht="15.75" customHeight="1">
      <c r="A738" s="99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</row>
    <row r="739" spans="1:13" ht="15.75" customHeight="1">
      <c r="A739" s="99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</row>
    <row r="740" spans="1:13" ht="15.75" customHeight="1">
      <c r="A740" s="99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</row>
    <row r="741" spans="1:13" ht="15.75" customHeight="1">
      <c r="A741" s="99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</row>
    <row r="742" spans="1:13" ht="15.75" customHeight="1">
      <c r="A742" s="99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</row>
    <row r="743" spans="1:13" ht="15.75" customHeight="1">
      <c r="A743" s="99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</row>
    <row r="744" spans="1:13" ht="15.75" customHeight="1">
      <c r="A744" s="99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</row>
    <row r="745" spans="1:13" ht="15.75" customHeight="1">
      <c r="A745" s="99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</row>
    <row r="746" spans="1:13" ht="15.75" customHeight="1">
      <c r="A746" s="99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</row>
    <row r="747" spans="1:13" ht="15.75" customHeight="1">
      <c r="A747" s="99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</row>
    <row r="748" spans="1:13" ht="15.75" customHeight="1">
      <c r="A748" s="99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</row>
    <row r="749" spans="1:13" ht="15.75" customHeight="1">
      <c r="A749" s="99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</row>
    <row r="750" spans="1:13" ht="15.75" customHeight="1">
      <c r="A750" s="99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</row>
    <row r="751" spans="1:13" ht="15.75" customHeight="1">
      <c r="A751" s="99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</row>
    <row r="752" spans="1:13" ht="15.75" customHeight="1">
      <c r="A752" s="99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</row>
    <row r="753" spans="1:13" ht="15.75" customHeight="1">
      <c r="A753" s="99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</row>
    <row r="754" spans="1:13" ht="15.75" customHeight="1">
      <c r="A754" s="99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</row>
    <row r="755" spans="1:13" ht="15.75" customHeight="1">
      <c r="A755" s="99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</row>
    <row r="756" spans="1:13" ht="15.75" customHeight="1">
      <c r="A756" s="99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</row>
    <row r="757" spans="1:13" ht="15.75" customHeight="1">
      <c r="A757" s="99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</row>
    <row r="758" spans="1:13" ht="15.75" customHeight="1">
      <c r="A758" s="99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</row>
    <row r="759" spans="1:13" ht="15.75" customHeight="1">
      <c r="A759" s="99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</row>
    <row r="760" spans="1:13" ht="15.75" customHeight="1">
      <c r="A760" s="99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</row>
    <row r="761" spans="1:13" ht="15.75" customHeight="1">
      <c r="A761" s="99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</row>
    <row r="762" spans="1:13" ht="15.75" customHeight="1">
      <c r="A762" s="99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</row>
    <row r="763" spans="1:13" ht="15.75" customHeight="1">
      <c r="A763" s="99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</row>
    <row r="764" spans="1:13" ht="15.75" customHeight="1">
      <c r="A764" s="99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</row>
    <row r="765" spans="1:13" ht="15.75" customHeight="1">
      <c r="A765" s="99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</row>
    <row r="766" spans="1:13" ht="15.75" customHeight="1">
      <c r="A766" s="99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</row>
    <row r="767" spans="1:13" ht="15.75" customHeight="1">
      <c r="A767" s="99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</row>
    <row r="768" spans="1:13" ht="15.75" customHeight="1">
      <c r="A768" s="99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</row>
    <row r="769" spans="1:13" ht="15.75" customHeight="1">
      <c r="A769" s="99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</row>
    <row r="770" spans="1:13" ht="15.75" customHeight="1">
      <c r="A770" s="99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</row>
    <row r="771" spans="1:13" ht="15.75" customHeight="1">
      <c r="A771" s="99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</row>
    <row r="772" spans="1:13" ht="15.75" customHeight="1">
      <c r="A772" s="99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</row>
    <row r="773" spans="1:13" ht="15.75" customHeight="1">
      <c r="A773" s="99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</row>
    <row r="774" spans="1:13" ht="15.75" customHeight="1">
      <c r="A774" s="99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</row>
    <row r="775" spans="1:13" ht="15.75" customHeight="1">
      <c r="A775" s="99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</row>
    <row r="776" spans="1:13" ht="15.75" customHeight="1">
      <c r="A776" s="99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</row>
    <row r="777" spans="1:13" ht="15.75" customHeight="1">
      <c r="A777" s="99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</row>
    <row r="778" spans="1:13" ht="15.75" customHeight="1">
      <c r="A778" s="99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</row>
    <row r="779" spans="1:13" ht="15.75" customHeight="1">
      <c r="A779" s="99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</row>
    <row r="780" spans="1:13" ht="15.75" customHeight="1">
      <c r="A780" s="99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</row>
    <row r="781" spans="1:13" ht="15.75" customHeight="1">
      <c r="A781" s="99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</row>
    <row r="782" spans="1:13" ht="15.75" customHeight="1">
      <c r="A782" s="99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</row>
    <row r="783" spans="1:13" ht="15.75" customHeight="1">
      <c r="A783" s="99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</row>
    <row r="784" spans="1:13" ht="15.75" customHeight="1">
      <c r="A784" s="99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</row>
    <row r="785" spans="1:13" ht="15.75" customHeight="1">
      <c r="A785" s="99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</row>
    <row r="786" spans="1:13" ht="15.75" customHeight="1">
      <c r="A786" s="99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</row>
    <row r="787" spans="1:13" ht="15.75" customHeight="1">
      <c r="A787" s="99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</row>
    <row r="788" spans="1:13" ht="15.75" customHeight="1">
      <c r="A788" s="99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</row>
    <row r="789" spans="1:13" ht="15.75" customHeight="1">
      <c r="A789" s="99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</row>
    <row r="790" spans="1:13" ht="15.75" customHeight="1">
      <c r="A790" s="99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</row>
    <row r="791" spans="1:13" ht="15.75" customHeight="1">
      <c r="A791" s="99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</row>
    <row r="792" spans="1:13" ht="15.75" customHeight="1">
      <c r="A792" s="99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</row>
    <row r="793" spans="1:13" ht="15.75" customHeight="1">
      <c r="A793" s="99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</row>
    <row r="794" spans="1:13" ht="15.75" customHeight="1">
      <c r="A794" s="99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</row>
    <row r="795" spans="1:13" ht="15.75" customHeight="1">
      <c r="A795" s="99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</row>
    <row r="796" spans="1:13" ht="15.75" customHeight="1">
      <c r="A796" s="99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</row>
    <row r="797" spans="1:13" ht="15.75" customHeight="1">
      <c r="A797" s="99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</row>
    <row r="798" spans="1:13" ht="15.75" customHeight="1">
      <c r="A798" s="99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</row>
    <row r="799" spans="1:13" ht="15.75" customHeight="1">
      <c r="A799" s="99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</row>
    <row r="800" spans="1:13" ht="15.75" customHeight="1">
      <c r="A800" s="99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</row>
    <row r="801" spans="1:13" ht="15.75" customHeight="1">
      <c r="A801" s="99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</row>
    <row r="802" spans="1:13" ht="15.75" customHeight="1">
      <c r="A802" s="99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</row>
    <row r="803" spans="1:13" ht="15.75" customHeight="1">
      <c r="A803" s="99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</row>
    <row r="804" spans="1:13" ht="15.75" customHeight="1">
      <c r="A804" s="99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</row>
    <row r="805" spans="1:13" ht="15.75" customHeight="1">
      <c r="A805" s="99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</row>
    <row r="806" spans="1:13" ht="15.75" customHeight="1">
      <c r="A806" s="99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</row>
    <row r="807" spans="1:13" ht="15.75" customHeight="1">
      <c r="A807" s="99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</row>
    <row r="808" spans="1:13" ht="15.75" customHeight="1">
      <c r="A808" s="99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</row>
    <row r="809" spans="1:13" ht="15.75" customHeight="1">
      <c r="A809" s="99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</row>
    <row r="810" spans="1:13" ht="15.75" customHeight="1">
      <c r="A810" s="99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</row>
    <row r="811" spans="1:13" ht="15.75" customHeight="1">
      <c r="A811" s="99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</row>
    <row r="812" spans="1:13" ht="15.75" customHeight="1">
      <c r="A812" s="99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</row>
    <row r="813" spans="1:13" ht="15.75" customHeight="1">
      <c r="A813" s="99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</row>
    <row r="814" spans="1:13" ht="15.75" customHeight="1">
      <c r="A814" s="99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</row>
    <row r="815" spans="1:13" ht="15.75" customHeight="1">
      <c r="A815" s="99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</row>
    <row r="816" spans="1:13" ht="15.75" customHeight="1">
      <c r="A816" s="99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</row>
    <row r="817" spans="1:13" ht="15.75" customHeight="1">
      <c r="A817" s="99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</row>
    <row r="818" spans="1:13" ht="15.75" customHeight="1">
      <c r="A818" s="99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</row>
    <row r="819" spans="1:13" ht="15.75" customHeight="1">
      <c r="A819" s="99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</row>
    <row r="820" spans="1:13" ht="15.75" customHeight="1">
      <c r="A820" s="99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</row>
    <row r="821" spans="1:13" ht="15.75" customHeight="1">
      <c r="A821" s="99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</row>
    <row r="822" spans="1:13" ht="15.75" customHeight="1">
      <c r="A822" s="99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</row>
    <row r="823" spans="1:13" ht="15.75" customHeight="1">
      <c r="A823" s="99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</row>
    <row r="824" spans="1:13" ht="15.75" customHeight="1">
      <c r="A824" s="99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</row>
    <row r="825" spans="1:13" ht="15.75" customHeight="1">
      <c r="A825" s="99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</row>
    <row r="826" spans="1:13" ht="15.75" customHeight="1">
      <c r="A826" s="99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</row>
    <row r="827" spans="1:13" ht="15.75" customHeight="1">
      <c r="A827" s="99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</row>
    <row r="828" spans="1:13" ht="15.75" customHeight="1">
      <c r="A828" s="99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</row>
    <row r="829" spans="1:13" ht="15.75" customHeight="1">
      <c r="A829" s="99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</row>
    <row r="830" spans="1:13" ht="15.75" customHeight="1">
      <c r="A830" s="99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</row>
    <row r="831" spans="1:13" ht="15.75" customHeight="1">
      <c r="A831" s="99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</row>
    <row r="832" spans="1:13" ht="15.75" customHeight="1">
      <c r="A832" s="99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</row>
    <row r="833" spans="1:13" ht="15.75" customHeight="1">
      <c r="A833" s="99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</row>
    <row r="834" spans="1:13" ht="15.75" customHeight="1">
      <c r="A834" s="99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</row>
    <row r="835" spans="1:13" ht="15.75" customHeight="1">
      <c r="A835" s="99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</row>
    <row r="836" spans="1:13" ht="15.75" customHeight="1">
      <c r="A836" s="99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</row>
    <row r="837" spans="1:13" ht="15.75" customHeight="1">
      <c r="A837" s="99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</row>
    <row r="838" spans="1:13" ht="15.75" customHeight="1">
      <c r="A838" s="99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</row>
    <row r="839" spans="1:13" ht="15.75" customHeight="1">
      <c r="A839" s="99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</row>
    <row r="840" spans="1:13" ht="15.75" customHeight="1">
      <c r="A840" s="99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</row>
    <row r="841" spans="1:13" ht="15.75" customHeight="1">
      <c r="A841" s="99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</row>
    <row r="842" spans="1:13" ht="15.75" customHeight="1">
      <c r="A842" s="99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</row>
    <row r="843" spans="1:13" ht="15.75" customHeight="1">
      <c r="A843" s="99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</row>
    <row r="844" spans="1:13" ht="15.75" customHeight="1">
      <c r="A844" s="99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</row>
    <row r="845" spans="1:13" ht="15.75" customHeight="1">
      <c r="A845" s="99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</row>
    <row r="846" spans="1:13" ht="15.75" customHeight="1">
      <c r="A846" s="99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</row>
    <row r="847" spans="1:13" ht="15.75" customHeight="1">
      <c r="A847" s="99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</row>
    <row r="848" spans="1:13" ht="15.75" customHeight="1">
      <c r="A848" s="99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</row>
    <row r="849" spans="1:13" ht="15.75" customHeight="1">
      <c r="A849" s="99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</row>
    <row r="850" spans="1:13" ht="15.75" customHeight="1">
      <c r="A850" s="99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</row>
    <row r="851" spans="1:13" ht="15.75" customHeight="1">
      <c r="A851" s="99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</row>
    <row r="852" spans="1:13" ht="15.75" customHeight="1">
      <c r="A852" s="99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</row>
    <row r="853" spans="1:13" ht="15.75" customHeight="1">
      <c r="A853" s="99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</row>
    <row r="854" spans="1:13" ht="15.75" customHeight="1">
      <c r="A854" s="99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</row>
    <row r="855" spans="1:13" ht="15.75" customHeight="1">
      <c r="A855" s="99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</row>
    <row r="856" spans="1:13" ht="15.75" customHeight="1">
      <c r="A856" s="99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</row>
    <row r="857" spans="1:13" ht="15.75" customHeight="1">
      <c r="A857" s="99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</row>
    <row r="858" spans="1:13" ht="15.75" customHeight="1">
      <c r="A858" s="99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</row>
    <row r="859" spans="1:13" ht="15.75" customHeight="1">
      <c r="A859" s="99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</row>
    <row r="860" spans="1:13" ht="15.75" customHeight="1">
      <c r="A860" s="99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</row>
    <row r="861" spans="1:13" ht="15.75" customHeight="1">
      <c r="A861" s="99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</row>
    <row r="862" spans="1:13" ht="15.75" customHeight="1">
      <c r="A862" s="99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</row>
    <row r="863" spans="1:13" ht="15.75" customHeight="1">
      <c r="A863" s="99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</row>
    <row r="864" spans="1:13" ht="15.75" customHeight="1">
      <c r="A864" s="99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</row>
    <row r="865" spans="1:13" ht="15.75" customHeight="1">
      <c r="A865" s="99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</row>
    <row r="866" spans="1:13" ht="15.75" customHeight="1">
      <c r="A866" s="99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</row>
    <row r="867" spans="1:13" ht="15.75" customHeight="1">
      <c r="A867" s="99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</row>
    <row r="868" spans="1:13" ht="15.75" customHeight="1">
      <c r="A868" s="99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</row>
    <row r="869" spans="1:13" ht="15.75" customHeight="1">
      <c r="A869" s="99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</row>
    <row r="870" spans="1:13" ht="15.75" customHeight="1">
      <c r="A870" s="99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</row>
    <row r="871" spans="1:13" ht="15.75" customHeight="1">
      <c r="A871" s="99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</row>
    <row r="872" spans="1:13" ht="15.75" customHeight="1">
      <c r="A872" s="99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</row>
    <row r="873" spans="1:13" ht="15.75" customHeight="1">
      <c r="A873" s="99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</row>
  </sheetData>
  <sortState ref="A3:O76">
    <sortCondition ref="K3:K76"/>
    <sortCondition descending="1" ref="N3:N76"/>
    <sortCondition descending="1" ref="O3:O76"/>
  </sortState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Participants</vt:lpstr>
      <vt:lpstr>50 - All</vt:lpstr>
      <vt:lpstr>100- All</vt:lpstr>
      <vt:lpstr>200 - All</vt:lpstr>
      <vt:lpstr>400 - All</vt:lpstr>
      <vt:lpstr>800 - ALL</vt:lpstr>
      <vt:lpstr>1600mm - ALL</vt:lpstr>
      <vt:lpstr>4x100 - ALL</vt:lpstr>
      <vt:lpstr>Boys Long Jump</vt:lpstr>
      <vt:lpstr>Girls Long Jump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2019-05-11T22:07:57Z</dcterms:created>
  <dcterms:modified xsi:type="dcterms:W3CDTF">2019-05-13T21:52:56Z</dcterms:modified>
</cp:coreProperties>
</file>